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SDŽ-2024.g\IZVJEŠTAJI\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E306" i="9" s="1"/>
  <c r="B306" i="9" s="1"/>
  <c r="G306" i="9"/>
  <c r="F306" i="9"/>
  <c r="H305" i="9"/>
  <c r="G305" i="9"/>
  <c r="F305" i="9"/>
  <c r="E305" i="9"/>
  <c r="B305" i="9" s="1"/>
  <c r="H304" i="9"/>
  <c r="G304" i="9"/>
  <c r="E304" i="9" s="1"/>
  <c r="B304" i="9" s="1"/>
  <c r="F304" i="9"/>
  <c r="H303" i="9"/>
  <c r="G303" i="9"/>
  <c r="F303" i="9"/>
  <c r="H302" i="9"/>
  <c r="G302" i="9"/>
  <c r="F302" i="9"/>
  <c r="E302" i="9"/>
  <c r="B302" i="9" s="1"/>
  <c r="H301" i="9"/>
  <c r="G301" i="9"/>
  <c r="F301" i="9"/>
  <c r="H300" i="9"/>
  <c r="G300" i="9"/>
  <c r="F300" i="9"/>
  <c r="H299" i="9"/>
  <c r="G299" i="9"/>
  <c r="E299" i="9" s="1"/>
  <c r="B299" i="9" s="1"/>
  <c r="F299" i="9"/>
  <c r="H298" i="9"/>
  <c r="E298" i="9" s="1"/>
  <c r="B298" i="9" s="1"/>
  <c r="G298" i="9"/>
  <c r="F298" i="9"/>
  <c r="H297" i="9"/>
  <c r="G297" i="9"/>
  <c r="F297" i="9"/>
  <c r="E297" i="9"/>
  <c r="B297" i="9" s="1"/>
  <c r="H296" i="9"/>
  <c r="G296" i="9"/>
  <c r="F296" i="9"/>
  <c r="H295" i="9"/>
  <c r="G295" i="9"/>
  <c r="E295" i="9" s="1"/>
  <c r="B295" i="9" s="1"/>
  <c r="F295" i="9"/>
  <c r="H294" i="9"/>
  <c r="G294" i="9"/>
  <c r="F294" i="9"/>
  <c r="H293" i="9"/>
  <c r="G293" i="9"/>
  <c r="F293" i="9"/>
  <c r="H292" i="9"/>
  <c r="G292" i="9"/>
  <c r="E292" i="9" s="1"/>
  <c r="B292" i="9" s="1"/>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L271" i="9"/>
  <c r="F271" i="9"/>
  <c r="E271" i="9"/>
  <c r="B271" i="9" s="1"/>
  <c r="M270" i="9"/>
  <c r="L270" i="9"/>
  <c r="F270" i="9"/>
  <c r="E270" i="9"/>
  <c r="B270" i="9" s="1"/>
  <c r="M269" i="9"/>
  <c r="L269" i="9"/>
  <c r="F269" i="9" s="1"/>
  <c r="B269" i="9" s="1"/>
  <c r="E269" i="9"/>
  <c r="M268" i="9"/>
  <c r="L268" i="9"/>
  <c r="F268" i="9" s="1"/>
  <c r="B268" i="9" s="1"/>
  <c r="E268" i="9"/>
  <c r="M267" i="9"/>
  <c r="F267" i="9" s="1"/>
  <c r="L267" i="9"/>
  <c r="E267" i="9"/>
  <c r="B267" i="9" s="1"/>
  <c r="M266" i="9"/>
  <c r="L266" i="9"/>
  <c r="F266" i="9"/>
  <c r="E266" i="9"/>
  <c r="B266" i="9" s="1"/>
  <c r="M265" i="9"/>
  <c r="L265" i="9"/>
  <c r="F265" i="9" s="1"/>
  <c r="B265" i="9" s="1"/>
  <c r="E265" i="9"/>
  <c r="M264" i="9"/>
  <c r="L264" i="9"/>
  <c r="F264" i="9" s="1"/>
  <c r="B264" i="9" s="1"/>
  <c r="E264" i="9"/>
  <c r="M263" i="9"/>
  <c r="F263" i="9" s="1"/>
  <c r="L263" i="9"/>
  <c r="E263" i="9"/>
  <c r="B263" i="9" s="1"/>
  <c r="M262" i="9"/>
  <c r="L262" i="9"/>
  <c r="F262" i="9"/>
  <c r="E262" i="9"/>
  <c r="B262" i="9" s="1"/>
  <c r="M261" i="9"/>
  <c r="L261" i="9"/>
  <c r="F261" i="9" s="1"/>
  <c r="B261" i="9" s="1"/>
  <c r="E261" i="9"/>
  <c r="M260" i="9"/>
  <c r="L260" i="9"/>
  <c r="F260" i="9" s="1"/>
  <c r="B260" i="9" s="1"/>
  <c r="E260" i="9"/>
  <c r="M259" i="9"/>
  <c r="L259" i="9"/>
  <c r="F259" i="9"/>
  <c r="E259" i="9"/>
  <c r="B259" i="9" s="1"/>
  <c r="M258" i="9"/>
  <c r="L258" i="9"/>
  <c r="F258" i="9"/>
  <c r="E258" i="9"/>
  <c r="B258" i="9" s="1"/>
  <c r="M257" i="9"/>
  <c r="L257" i="9"/>
  <c r="F257" i="9" s="1"/>
  <c r="B257" i="9" s="1"/>
  <c r="E257" i="9"/>
  <c r="M256" i="9"/>
  <c r="L256" i="9"/>
  <c r="F256" i="9" s="1"/>
  <c r="B256" i="9" s="1"/>
  <c r="E256" i="9"/>
  <c r="M255" i="9"/>
  <c r="F255" i="9" s="1"/>
  <c r="L255" i="9"/>
  <c r="E255" i="9"/>
  <c r="B255" i="9" s="1"/>
  <c r="M254" i="9"/>
  <c r="L254" i="9"/>
  <c r="F254" i="9"/>
  <c r="E254" i="9"/>
  <c r="B254" i="9" s="1"/>
  <c r="M253" i="9"/>
  <c r="L253" i="9"/>
  <c r="F253" i="9" s="1"/>
  <c r="B253" i="9" s="1"/>
  <c r="E253" i="9"/>
  <c r="M252" i="9"/>
  <c r="L252" i="9"/>
  <c r="F252" i="9" s="1"/>
  <c r="B252" i="9" s="1"/>
  <c r="E252" i="9"/>
  <c r="M251" i="9"/>
  <c r="F251" i="9" s="1"/>
  <c r="L251" i="9"/>
  <c r="E251" i="9"/>
  <c r="M250" i="9"/>
  <c r="L250" i="9"/>
  <c r="F250" i="9"/>
  <c r="E250" i="9"/>
  <c r="B250" i="9" s="1"/>
  <c r="M249" i="9"/>
  <c r="L249" i="9"/>
  <c r="F249" i="9" s="1"/>
  <c r="B249" i="9" s="1"/>
  <c r="E249" i="9"/>
  <c r="M248" i="9"/>
  <c r="L248" i="9"/>
  <c r="F248" i="9" s="1"/>
  <c r="B248" i="9" s="1"/>
  <c r="E248" i="9"/>
  <c r="M247" i="9"/>
  <c r="F247" i="9" s="1"/>
  <c r="L247" i="9"/>
  <c r="E247" i="9"/>
  <c r="M246" i="9"/>
  <c r="L246" i="9"/>
  <c r="F246" i="9"/>
  <c r="E246" i="9"/>
  <c r="B246" i="9" s="1"/>
  <c r="M245" i="9"/>
  <c r="L245" i="9"/>
  <c r="F245" i="9" s="1"/>
  <c r="B245" i="9" s="1"/>
  <c r="E245" i="9"/>
  <c r="M244" i="9"/>
  <c r="L244" i="9"/>
  <c r="F244" i="9" s="1"/>
  <c r="B244" i="9" s="1"/>
  <c r="E244" i="9"/>
  <c r="M243" i="9"/>
  <c r="F243" i="9" s="1"/>
  <c r="L243" i="9"/>
  <c r="E243" i="9"/>
  <c r="B243" i="9" s="1"/>
  <c r="M242" i="9"/>
  <c r="L242" i="9"/>
  <c r="F242" i="9"/>
  <c r="E242" i="9"/>
  <c r="B242" i="9" s="1"/>
  <c r="M241" i="9"/>
  <c r="L241" i="9"/>
  <c r="F241" i="9" s="1"/>
  <c r="B241" i="9" s="1"/>
  <c r="E241" i="9"/>
  <c r="M240" i="9"/>
  <c r="L240" i="9"/>
  <c r="F240" i="9" s="1"/>
  <c r="B240" i="9" s="1"/>
  <c r="E240" i="9"/>
  <c r="M239" i="9"/>
  <c r="F239" i="9" s="1"/>
  <c r="L239" i="9"/>
  <c r="E239" i="9"/>
  <c r="B239" i="9" s="1"/>
  <c r="M238" i="9"/>
  <c r="L238" i="9"/>
  <c r="F238" i="9"/>
  <c r="E238" i="9"/>
  <c r="B238" i="9" s="1"/>
  <c r="M237" i="9"/>
  <c r="L237" i="9"/>
  <c r="F237" i="9" s="1"/>
  <c r="B237" i="9" s="1"/>
  <c r="E237" i="9"/>
  <c r="M236" i="9"/>
  <c r="L236" i="9"/>
  <c r="F236" i="9" s="1"/>
  <c r="B236" i="9" s="1"/>
  <c r="E236" i="9"/>
  <c r="M235" i="9"/>
  <c r="F235" i="9" s="1"/>
  <c r="L235" i="9"/>
  <c r="E235" i="9"/>
  <c r="M234" i="9"/>
  <c r="L234" i="9"/>
  <c r="F234" i="9"/>
  <c r="E234" i="9"/>
  <c r="B234" i="9" s="1"/>
  <c r="M233" i="9"/>
  <c r="L233" i="9"/>
  <c r="F233" i="9" s="1"/>
  <c r="B233" i="9" s="1"/>
  <c r="E233" i="9"/>
  <c r="M232" i="9"/>
  <c r="L232" i="9"/>
  <c r="F232" i="9" s="1"/>
  <c r="B232" i="9" s="1"/>
  <c r="E232" i="9"/>
  <c r="M231" i="9"/>
  <c r="F231" i="9" s="1"/>
  <c r="L231" i="9"/>
  <c r="E231" i="9"/>
  <c r="M230" i="9"/>
  <c r="L230" i="9"/>
  <c r="F230" i="9"/>
  <c r="E230" i="9"/>
  <c r="B230" i="9" s="1"/>
  <c r="M229" i="9"/>
  <c r="L229" i="9"/>
  <c r="F229" i="9" s="1"/>
  <c r="B229" i="9" s="1"/>
  <c r="E229" i="9"/>
  <c r="M228" i="9"/>
  <c r="L228" i="9"/>
  <c r="F228" i="9" s="1"/>
  <c r="B228" i="9" s="1"/>
  <c r="E228" i="9"/>
  <c r="M227" i="9"/>
  <c r="F227" i="9" s="1"/>
  <c r="L227" i="9"/>
  <c r="E227" i="9"/>
  <c r="B227" i="9" s="1"/>
  <c r="M226" i="9"/>
  <c r="F226" i="9" s="1"/>
  <c r="L226" i="9"/>
  <c r="E226" i="9"/>
  <c r="M225" i="9"/>
  <c r="L225" i="9"/>
  <c r="F225" i="9" s="1"/>
  <c r="B225" i="9" s="1"/>
  <c r="E225" i="9"/>
  <c r="M224" i="9"/>
  <c r="L224" i="9"/>
  <c r="F224" i="9" s="1"/>
  <c r="B224" i="9" s="1"/>
  <c r="E224" i="9"/>
  <c r="M223" i="9"/>
  <c r="F223" i="9" s="1"/>
  <c r="B223" i="9" s="1"/>
  <c r="L223" i="9"/>
  <c r="E223" i="9"/>
  <c r="M222" i="9"/>
  <c r="F222" i="9" s="1"/>
  <c r="L222" i="9"/>
  <c r="E222" i="9"/>
  <c r="M221" i="9"/>
  <c r="F221" i="9" s="1"/>
  <c r="B221" i="9" s="1"/>
  <c r="L221" i="9"/>
  <c r="E221" i="9"/>
  <c r="M220" i="9"/>
  <c r="L220" i="9"/>
  <c r="E220" i="9"/>
  <c r="M219" i="9"/>
  <c r="F219" i="9" s="1"/>
  <c r="B219" i="9" s="1"/>
  <c r="L219" i="9"/>
  <c r="E219" i="9"/>
  <c r="M218" i="9"/>
  <c r="F218" i="9" s="1"/>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E158" i="9" s="1"/>
  <c r="B158" i="9" s="1"/>
  <c r="F158" i="9"/>
  <c r="H157" i="9"/>
  <c r="G157" i="9"/>
  <c r="E157" i="9" s="1"/>
  <c r="B157" i="9" s="1"/>
  <c r="F157" i="9"/>
  <c r="H156" i="9"/>
  <c r="G156" i="9"/>
  <c r="F156" i="9"/>
  <c r="E156" i="9"/>
  <c r="B156" i="9" s="1"/>
  <c r="H155" i="9"/>
  <c r="G155" i="9"/>
  <c r="F155" i="9"/>
  <c r="E155" i="9"/>
  <c r="B155" i="9" s="1"/>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B141" i="9" s="1"/>
  <c r="F141" i="9"/>
  <c r="H140" i="9"/>
  <c r="G140" i="9"/>
  <c r="F140" i="9"/>
  <c r="E140" i="9"/>
  <c r="B140" i="9" s="1"/>
  <c r="H139" i="9"/>
  <c r="G139" i="9"/>
  <c r="F139" i="9"/>
  <c r="E139" i="9"/>
  <c r="B139" i="9" s="1"/>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G73" i="9"/>
  <c r="E73" i="9" s="1"/>
  <c r="B73" i="9" s="1"/>
  <c r="F73" i="9"/>
  <c r="H72" i="9"/>
  <c r="G72" i="9"/>
  <c r="F72" i="9"/>
  <c r="E72" i="9"/>
  <c r="B72" i="9" s="1"/>
  <c r="H71" i="9"/>
  <c r="G71" i="9"/>
  <c r="F71" i="9"/>
  <c r="E71" i="9"/>
  <c r="B71" i="9" s="1"/>
  <c r="H70" i="9"/>
  <c r="G70" i="9"/>
  <c r="F70" i="9"/>
  <c r="H69" i="9"/>
  <c r="G69" i="9"/>
  <c r="E69" i="9" s="1"/>
  <c r="B69" i="9" s="1"/>
  <c r="F69" i="9"/>
  <c r="H68" i="9"/>
  <c r="G68" i="9"/>
  <c r="F68" i="9"/>
  <c r="E68" i="9"/>
  <c r="B68" i="9" s="1"/>
  <c r="H67" i="9"/>
  <c r="G67" i="9"/>
  <c r="F67" i="9"/>
  <c r="E67" i="9"/>
  <c r="B67" i="9" s="1"/>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E57" i="9" s="1"/>
  <c r="B57" i="9" s="1"/>
  <c r="F57" i="9"/>
  <c r="H56" i="9"/>
  <c r="G56" i="9"/>
  <c r="F56" i="9"/>
  <c r="E56" i="9"/>
  <c r="B56" i="9" s="1"/>
  <c r="H55" i="9"/>
  <c r="G55" i="9"/>
  <c r="F55" i="9"/>
  <c r="E55" i="9"/>
  <c r="B55" i="9" s="1"/>
  <c r="H54" i="9"/>
  <c r="G54" i="9"/>
  <c r="E54" i="9" s="1"/>
  <c r="B54" i="9" s="1"/>
  <c r="F54" i="9"/>
  <c r="H53" i="9"/>
  <c r="G53" i="9"/>
  <c r="E53" i="9" s="1"/>
  <c r="B53" i="9" s="1"/>
  <c r="F53" i="9"/>
  <c r="H52" i="9"/>
  <c r="G52" i="9"/>
  <c r="F52" i="9"/>
  <c r="E52" i="9"/>
  <c r="B52" i="9" s="1"/>
  <c r="H51" i="9"/>
  <c r="G51" i="9"/>
  <c r="F51" i="9"/>
  <c r="E51" i="9"/>
  <c r="B51" i="9" s="1"/>
  <c r="H50" i="9"/>
  <c r="G50" i="9"/>
  <c r="E50" i="9" s="1"/>
  <c r="B50" i="9" s="1"/>
  <c r="F50" i="9"/>
  <c r="H49" i="9"/>
  <c r="G49" i="9"/>
  <c r="E49" i="9" s="1"/>
  <c r="B49" i="9" s="1"/>
  <c r="F49" i="9"/>
  <c r="H48" i="9"/>
  <c r="G48" i="9"/>
  <c r="F48" i="9"/>
  <c r="E48" i="9"/>
  <c r="B48" i="9" s="1"/>
  <c r="H47" i="9"/>
  <c r="G47" i="9"/>
  <c r="F47" i="9"/>
  <c r="E47" i="9"/>
  <c r="B47" i="9" s="1"/>
  <c r="H46" i="9"/>
  <c r="G46" i="9"/>
  <c r="E46" i="9" s="1"/>
  <c r="B46" i="9" s="1"/>
  <c r="F46" i="9"/>
  <c r="H45" i="9"/>
  <c r="G45" i="9"/>
  <c r="F45" i="9"/>
  <c r="H44" i="9"/>
  <c r="E44" i="9" s="1"/>
  <c r="B44" i="9" s="1"/>
  <c r="G44" i="9"/>
  <c r="F44" i="9"/>
  <c r="H43" i="9"/>
  <c r="E43" i="9" s="1"/>
  <c r="B43" i="9" s="1"/>
  <c r="G43" i="9"/>
  <c r="F43" i="9"/>
  <c r="H42" i="9"/>
  <c r="G42" i="9"/>
  <c r="E42" i="9" s="1"/>
  <c r="B42" i="9" s="1"/>
  <c r="F42" i="9"/>
  <c r="H41" i="9"/>
  <c r="G41" i="9"/>
  <c r="F41" i="9"/>
  <c r="H40" i="9"/>
  <c r="E40" i="9" s="1"/>
  <c r="B40" i="9" s="1"/>
  <c r="G40" i="9"/>
  <c r="F40" i="9"/>
  <c r="H39" i="9"/>
  <c r="E39" i="9" s="1"/>
  <c r="B39" i="9" s="1"/>
  <c r="G39" i="9"/>
  <c r="F39" i="9"/>
  <c r="H38" i="9"/>
  <c r="G38" i="9"/>
  <c r="E38" i="9" s="1"/>
  <c r="B38" i="9" s="1"/>
  <c r="F38" i="9"/>
  <c r="H37" i="9"/>
  <c r="G37" i="9"/>
  <c r="E37" i="9" s="1"/>
  <c r="B37" i="9" s="1"/>
  <c r="F37" i="9"/>
  <c r="H36" i="9"/>
  <c r="G36" i="9"/>
  <c r="F36" i="9"/>
  <c r="E36" i="9"/>
  <c r="B36" i="9" s="1"/>
  <c r="H35" i="9"/>
  <c r="E35" i="9" s="1"/>
  <c r="B35" i="9" s="1"/>
  <c r="G35" i="9"/>
  <c r="F35" i="9"/>
  <c r="H34" i="9"/>
  <c r="G34" i="9"/>
  <c r="E34" i="9" s="1"/>
  <c r="B34" i="9" s="1"/>
  <c r="F34" i="9"/>
  <c r="H33" i="9"/>
  <c r="G33" i="9"/>
  <c r="F33" i="9"/>
  <c r="H32" i="9"/>
  <c r="G32" i="9"/>
  <c r="F32" i="9"/>
  <c r="H31" i="9"/>
  <c r="E31" i="9" s="1"/>
  <c r="G31" i="9"/>
  <c r="F31" i="9"/>
  <c r="H30" i="9"/>
  <c r="G30" i="9"/>
  <c r="F30" i="9"/>
  <c r="H29" i="9"/>
  <c r="G29" i="9"/>
  <c r="F29" i="9"/>
  <c r="H28" i="9"/>
  <c r="E28" i="9" s="1"/>
  <c r="B28" i="9" s="1"/>
  <c r="G28" i="9"/>
  <c r="F28" i="9"/>
  <c r="H27" i="9"/>
  <c r="G27" i="9"/>
  <c r="F27" i="9"/>
  <c r="H26" i="9"/>
  <c r="G26" i="9"/>
  <c r="E26" i="9" s="1"/>
  <c r="B26" i="9" s="1"/>
  <c r="F26" i="9"/>
  <c r="H25" i="9"/>
  <c r="G25" i="9"/>
  <c r="F25" i="9"/>
  <c r="H24" i="9"/>
  <c r="G24" i="9"/>
  <c r="F24" i="9"/>
  <c r="E24" i="9"/>
  <c r="B24" i="9" s="1"/>
  <c r="H23" i="9"/>
  <c r="E23" i="9" s="1"/>
  <c r="B23" i="9" s="1"/>
  <c r="G23" i="9"/>
  <c r="F23" i="9"/>
  <c r="H22" i="9"/>
  <c r="G22" i="9"/>
  <c r="F22" i="9"/>
  <c r="E22" i="9"/>
  <c r="B22" i="9" s="1"/>
  <c r="F21" i="9"/>
  <c r="F4" i="9"/>
  <c r="O3" i="9"/>
  <c r="G275" i="9" s="1"/>
  <c r="E275" i="9" s="1"/>
  <c r="B275" i="9" s="1"/>
  <c r="I3" i="9"/>
  <c r="H3" i="9"/>
  <c r="G3" i="9"/>
  <c r="D101" i="8"/>
  <c r="C1576" i="1" s="1"/>
  <c r="G1576" i="1" s="1"/>
  <c r="D95" i="8"/>
  <c r="D90" i="8"/>
  <c r="D85" i="8"/>
  <c r="D80" i="8"/>
  <c r="D75" i="8"/>
  <c r="D70" i="8"/>
  <c r="D65" i="8"/>
  <c r="D60" i="8"/>
  <c r="D55" i="8"/>
  <c r="D49" i="8" s="1"/>
  <c r="D43" i="8" s="1"/>
  <c r="D50" i="8"/>
  <c r="D44" i="8"/>
  <c r="D36" i="8"/>
  <c r="D26" i="8"/>
  <c r="D24" i="8" s="1"/>
  <c r="C1499" i="1" s="1"/>
  <c r="D18" i="8"/>
  <c r="D8" i="8"/>
  <c r="D6" i="8" s="1"/>
  <c r="C1481" i="1" s="1"/>
  <c r="H1481" i="1"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E114"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D1223" i="1" s="1"/>
  <c r="G1223" i="1" s="1"/>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D180" i="5"/>
  <c r="D177" i="5" s="1"/>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F119" i="5"/>
  <c r="E119" i="5"/>
  <c r="D119" i="5"/>
  <c r="D118" i="5" s="1"/>
  <c r="F118"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D79" i="5"/>
  <c r="E78" i="5"/>
  <c r="F77" i="5"/>
  <c r="F76" i="5"/>
  <c r="F75" i="5"/>
  <c r="F74" i="5"/>
  <c r="F73" i="5"/>
  <c r="F72" i="5"/>
  <c r="F71" i="5"/>
  <c r="E70" i="5"/>
  <c r="E69"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F594" i="4"/>
  <c r="E594" i="4"/>
  <c r="E593" i="4" s="1"/>
  <c r="D594" i="4"/>
  <c r="F592" i="4"/>
  <c r="F591" i="4"/>
  <c r="F590" i="4"/>
  <c r="E590" i="4"/>
  <c r="E580" i="4" s="1"/>
  <c r="D590" i="4"/>
  <c r="F589" i="4"/>
  <c r="F588" i="4"/>
  <c r="E587" i="4"/>
  <c r="D587" i="4"/>
  <c r="F587" i="4" s="1"/>
  <c r="F586" i="4"/>
  <c r="E585" i="4"/>
  <c r="D585" i="4"/>
  <c r="F585" i="4" s="1"/>
  <c r="F584" i="4"/>
  <c r="F583" i="4"/>
  <c r="F582" i="4"/>
  <c r="F581" i="4"/>
  <c r="E581" i="4"/>
  <c r="D581" i="4"/>
  <c r="D580" i="4"/>
  <c r="F580" i="4" s="1"/>
  <c r="F579" i="4"/>
  <c r="F578" i="4"/>
  <c r="F577" i="4"/>
  <c r="E577" i="4"/>
  <c r="D577" i="4"/>
  <c r="F576" i="4"/>
  <c r="F575" i="4"/>
  <c r="F574"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D484" i="4" s="1"/>
  <c r="F484" i="4" s="1"/>
  <c r="F483" i="4"/>
  <c r="F482" i="4"/>
  <c r="E481" i="4"/>
  <c r="D481" i="4"/>
  <c r="F481" i="4" s="1"/>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F463" i="4"/>
  <c r="E463" i="4"/>
  <c r="D463" i="4"/>
  <c r="F462" i="4"/>
  <c r="F461" i="4"/>
  <c r="F460" i="4"/>
  <c r="E460" i="4"/>
  <c r="E459" i="4" s="1"/>
  <c r="D460" i="4"/>
  <c r="F459" i="4"/>
  <c r="D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E418" i="4"/>
  <c r="F418" i="4" s="1"/>
  <c r="D418" i="4"/>
  <c r="E417" i="4"/>
  <c r="D417" i="4"/>
  <c r="E416" i="4"/>
  <c r="F416" i="4" s="1"/>
  <c r="D416" i="4"/>
  <c r="D643" i="4" s="1"/>
  <c r="F411" i="4"/>
  <c r="F410" i="4"/>
  <c r="F409" i="4"/>
  <c r="F406" i="4"/>
  <c r="F405" i="4"/>
  <c r="F404" i="4"/>
  <c r="F403" i="4"/>
  <c r="F402" i="4"/>
  <c r="E402" i="4"/>
  <c r="D402" i="4"/>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F356" i="4"/>
  <c r="E356" i="4"/>
  <c r="D356" i="4"/>
  <c r="F355" i="4"/>
  <c r="F354" i="4"/>
  <c r="F353" i="4"/>
  <c r="E352" i="4"/>
  <c r="E351" i="4" s="1"/>
  <c r="D352" i="4"/>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F300" i="4"/>
  <c r="E300" i="4"/>
  <c r="D300" i="4"/>
  <c r="E299"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0" i="1" s="1"/>
  <c r="D264" i="4"/>
  <c r="F262" i="4"/>
  <c r="F261" i="4"/>
  <c r="F260" i="4"/>
  <c r="F259" i="4"/>
  <c r="E259" i="4"/>
  <c r="D259" i="4"/>
  <c r="F258" i="4"/>
  <c r="F257" i="4"/>
  <c r="F256" i="4"/>
  <c r="F255" i="4"/>
  <c r="F254" i="4"/>
  <c r="F253" i="4"/>
  <c r="E253" i="4"/>
  <c r="E252" i="4" s="1"/>
  <c r="D253" i="4"/>
  <c r="D252" i="4"/>
  <c r="F252" i="4" s="1"/>
  <c r="F251" i="4"/>
  <c r="F250" i="4"/>
  <c r="F249" i="4"/>
  <c r="F248"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0" i="1" s="1"/>
  <c r="D225" i="4"/>
  <c r="F223" i="4"/>
  <c r="F222" i="4"/>
  <c r="F221" i="4"/>
  <c r="F220" i="4"/>
  <c r="E219" i="4"/>
  <c r="D219" i="4"/>
  <c r="F219" i="4" s="1"/>
  <c r="F218" i="4"/>
  <c r="F217" i="4"/>
  <c r="E216" i="4"/>
  <c r="D216" i="4"/>
  <c r="E215"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F132" i="4"/>
  <c r="F131" i="4"/>
  <c r="F130" i="4"/>
  <c r="F129" i="4"/>
  <c r="E128" i="4"/>
  <c r="D128" i="4"/>
  <c r="F128" i="4" s="1"/>
  <c r="F127" i="4"/>
  <c r="F126" i="4"/>
  <c r="E125" i="4"/>
  <c r="E124" i="4" s="1"/>
  <c r="D125" i="4"/>
  <c r="F125" i="4" s="1"/>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E74" i="4"/>
  <c r="F74" i="4" s="1"/>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E50"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F7" i="4" s="1"/>
  <c r="E7" i="4"/>
  <c r="G36" i="3"/>
  <c r="B36" i="3"/>
  <c r="I35" i="3"/>
  <c r="G35" i="3"/>
  <c r="B35" i="3"/>
  <c r="G34" i="3"/>
  <c r="B34" i="3"/>
  <c r="I33" i="3"/>
  <c r="G33" i="3"/>
  <c r="B33" i="3"/>
  <c r="I32" i="3"/>
  <c r="H32" i="3"/>
  <c r="G32" i="3"/>
  <c r="B32" i="3"/>
  <c r="I31" i="3"/>
  <c r="H31" i="3"/>
  <c r="G31" i="3"/>
  <c r="B31" i="3"/>
  <c r="I30" i="3"/>
  <c r="H30" i="3"/>
  <c r="G30" i="3"/>
  <c r="B30" i="3"/>
  <c r="H29" i="3"/>
  <c r="G29" i="3"/>
  <c r="B29" i="3"/>
  <c r="G28" i="3"/>
  <c r="B28"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H1578" i="1" s="1"/>
  <c r="C1577" i="1"/>
  <c r="H1577" i="1" s="1"/>
  <c r="H1575" i="1"/>
  <c r="G1575" i="1"/>
  <c r="C1575" i="1"/>
  <c r="H1574" i="1"/>
  <c r="C1574" i="1"/>
  <c r="G1574" i="1" s="1"/>
  <c r="C1573" i="1"/>
  <c r="H1573" i="1" s="1"/>
  <c r="C1572" i="1"/>
  <c r="G1572" i="1" s="1"/>
  <c r="H1571" i="1"/>
  <c r="G1571" i="1"/>
  <c r="C1571" i="1"/>
  <c r="C1570" i="1"/>
  <c r="H1570" i="1" s="1"/>
  <c r="C1569" i="1"/>
  <c r="H1569" i="1" s="1"/>
  <c r="C1568" i="1"/>
  <c r="G1568" i="1" s="1"/>
  <c r="H1567" i="1"/>
  <c r="G1567" i="1"/>
  <c r="C1567" i="1"/>
  <c r="H1566" i="1"/>
  <c r="C1566" i="1"/>
  <c r="G1566" i="1" s="1"/>
  <c r="C1565" i="1"/>
  <c r="H1565" i="1" s="1"/>
  <c r="C1564" i="1"/>
  <c r="G1564" i="1" s="1"/>
  <c r="H1563" i="1"/>
  <c r="G1563" i="1"/>
  <c r="C1563" i="1"/>
  <c r="C1562" i="1"/>
  <c r="H1562" i="1" s="1"/>
  <c r="C1561" i="1"/>
  <c r="H1561" i="1" s="1"/>
  <c r="C1560" i="1"/>
  <c r="G1560" i="1" s="1"/>
  <c r="H1559" i="1"/>
  <c r="G1559" i="1"/>
  <c r="C1559" i="1"/>
  <c r="H1558" i="1"/>
  <c r="C1558" i="1"/>
  <c r="G1558" i="1" s="1"/>
  <c r="C1557" i="1"/>
  <c r="H1557" i="1" s="1"/>
  <c r="C1556" i="1"/>
  <c r="G1556" i="1" s="1"/>
  <c r="H1555" i="1"/>
  <c r="G1555" i="1"/>
  <c r="C1555" i="1"/>
  <c r="C1554" i="1"/>
  <c r="H1554" i="1" s="1"/>
  <c r="C1553" i="1"/>
  <c r="H1553" i="1" s="1"/>
  <c r="C1552" i="1"/>
  <c r="G1552" i="1" s="1"/>
  <c r="H1551" i="1"/>
  <c r="G1551" i="1"/>
  <c r="C1551" i="1"/>
  <c r="H1550" i="1"/>
  <c r="C1550" i="1"/>
  <c r="G1550" i="1" s="1"/>
  <c r="C1549" i="1"/>
  <c r="H1549" i="1" s="1"/>
  <c r="C1548" i="1"/>
  <c r="G1548" i="1" s="1"/>
  <c r="H1547" i="1"/>
  <c r="G1547" i="1"/>
  <c r="C1547" i="1"/>
  <c r="C1546" i="1"/>
  <c r="H1546" i="1" s="1"/>
  <c r="C1545" i="1"/>
  <c r="H1545" i="1" s="1"/>
  <c r="C1544" i="1"/>
  <c r="G1544" i="1" s="1"/>
  <c r="H1543" i="1"/>
  <c r="G1543" i="1"/>
  <c r="C1543" i="1"/>
  <c r="H1542" i="1"/>
  <c r="C1542" i="1"/>
  <c r="G1542" i="1" s="1"/>
  <c r="C1541" i="1"/>
  <c r="H1541" i="1" s="1"/>
  <c r="C1540" i="1"/>
  <c r="G1540" i="1" s="1"/>
  <c r="H1539" i="1"/>
  <c r="G1539" i="1"/>
  <c r="C1539" i="1"/>
  <c r="C1538" i="1"/>
  <c r="H1538" i="1" s="1"/>
  <c r="C1537" i="1"/>
  <c r="H1537" i="1" s="1"/>
  <c r="C1536" i="1"/>
  <c r="G1536" i="1" s="1"/>
  <c r="H1535" i="1"/>
  <c r="G1535" i="1"/>
  <c r="C1535" i="1"/>
  <c r="H1534" i="1"/>
  <c r="C1534" i="1"/>
  <c r="G1534" i="1" s="1"/>
  <c r="C1533" i="1"/>
  <c r="H1533" i="1" s="1"/>
  <c r="C1532" i="1"/>
  <c r="G1532" i="1" s="1"/>
  <c r="H1531" i="1"/>
  <c r="G1531" i="1"/>
  <c r="C1531" i="1"/>
  <c r="C1530" i="1"/>
  <c r="H1530" i="1" s="1"/>
  <c r="C1529" i="1"/>
  <c r="H1529" i="1" s="1"/>
  <c r="C1528" i="1"/>
  <c r="G1528" i="1" s="1"/>
  <c r="H1527" i="1"/>
  <c r="G1527" i="1"/>
  <c r="C1527" i="1"/>
  <c r="H1526" i="1"/>
  <c r="C1526" i="1"/>
  <c r="G1526" i="1" s="1"/>
  <c r="C1525" i="1"/>
  <c r="H1525" i="1" s="1"/>
  <c r="C1524" i="1"/>
  <c r="G1524" i="1" s="1"/>
  <c r="H1523" i="1"/>
  <c r="G1523" i="1"/>
  <c r="C1523" i="1"/>
  <c r="C1522" i="1"/>
  <c r="H1522" i="1" s="1"/>
  <c r="C1521" i="1"/>
  <c r="H1521" i="1" s="1"/>
  <c r="C1520" i="1"/>
  <c r="G1520" i="1" s="1"/>
  <c r="H1519" i="1"/>
  <c r="G1519" i="1"/>
  <c r="C1519" i="1"/>
  <c r="H1518" i="1"/>
  <c r="C1518" i="1"/>
  <c r="G1518" i="1" s="1"/>
  <c r="C1516" i="1"/>
  <c r="G1516" i="1" s="1"/>
  <c r="H1515" i="1"/>
  <c r="G1515" i="1"/>
  <c r="C1515" i="1"/>
  <c r="C1514" i="1"/>
  <c r="H1514" i="1" s="1"/>
  <c r="C1513" i="1"/>
  <c r="H1513" i="1" s="1"/>
  <c r="C1512" i="1"/>
  <c r="G1512" i="1" s="1"/>
  <c r="H1511" i="1"/>
  <c r="G1511" i="1"/>
  <c r="C1511" i="1"/>
  <c r="H1510" i="1"/>
  <c r="C1510" i="1"/>
  <c r="G1510" i="1" s="1"/>
  <c r="C1509" i="1"/>
  <c r="H1509" i="1" s="1"/>
  <c r="C1508" i="1"/>
  <c r="G1508" i="1" s="1"/>
  <c r="H1507" i="1"/>
  <c r="G1507" i="1"/>
  <c r="C1507" i="1"/>
  <c r="C1506" i="1"/>
  <c r="H1506" i="1" s="1"/>
  <c r="C1505" i="1"/>
  <c r="H1505" i="1" s="1"/>
  <c r="C1504" i="1"/>
  <c r="G1504" i="1" s="1"/>
  <c r="C1503" i="1"/>
  <c r="H1503" i="1" s="1"/>
  <c r="H1502" i="1"/>
  <c r="C1502" i="1"/>
  <c r="G1502" i="1" s="1"/>
  <c r="C1501" i="1"/>
  <c r="H1501" i="1" s="1"/>
  <c r="C1500" i="1"/>
  <c r="G1500" i="1" s="1"/>
  <c r="C1498" i="1"/>
  <c r="H1498" i="1" s="1"/>
  <c r="C1497" i="1"/>
  <c r="H1497" i="1" s="1"/>
  <c r="C1496" i="1"/>
  <c r="G1496" i="1" s="1"/>
  <c r="H1495" i="1"/>
  <c r="G1495" i="1"/>
  <c r="C1495" i="1"/>
  <c r="H1494" i="1"/>
  <c r="C1494" i="1"/>
  <c r="G1494" i="1" s="1"/>
  <c r="C1493" i="1"/>
  <c r="H1493" i="1" s="1"/>
  <c r="C1492" i="1"/>
  <c r="G1492" i="1" s="1"/>
  <c r="C1491" i="1"/>
  <c r="H1491" i="1" s="1"/>
  <c r="C1490" i="1"/>
  <c r="H1490" i="1" s="1"/>
  <c r="C1489" i="1"/>
  <c r="H1489" i="1" s="1"/>
  <c r="C1488" i="1"/>
  <c r="G1488" i="1" s="1"/>
  <c r="H1487" i="1"/>
  <c r="G1487" i="1"/>
  <c r="C1487" i="1"/>
  <c r="C1486" i="1"/>
  <c r="G1486" i="1" s="1"/>
  <c r="C1485" i="1"/>
  <c r="H1485" i="1" s="1"/>
  <c r="C1484" i="1"/>
  <c r="G1484" i="1" s="1"/>
  <c r="C1482" i="1"/>
  <c r="H1482" i="1" s="1"/>
  <c r="C1480" i="1"/>
  <c r="G1480" i="1" s="1"/>
  <c r="D1479" i="1"/>
  <c r="C1479" i="1"/>
  <c r="G1479" i="1" s="1"/>
  <c r="G1478" i="1"/>
  <c r="D1478" i="1"/>
  <c r="C1478" i="1"/>
  <c r="J1478" i="1" s="1"/>
  <c r="D1477" i="1"/>
  <c r="G1477" i="1" s="1"/>
  <c r="C1477" i="1"/>
  <c r="D1476" i="1"/>
  <c r="C1476" i="1"/>
  <c r="J1476" i="1" s="1"/>
  <c r="D1475" i="1"/>
  <c r="C1475" i="1"/>
  <c r="H1475" i="1" s="1"/>
  <c r="D1474" i="1"/>
  <c r="C1474" i="1"/>
  <c r="G1474" i="1" s="1"/>
  <c r="G1473" i="1"/>
  <c r="D1473" i="1"/>
  <c r="C1473" i="1"/>
  <c r="J1473" i="1" s="1"/>
  <c r="D1472" i="1"/>
  <c r="G1472" i="1" s="1"/>
  <c r="C1472" i="1"/>
  <c r="D1471" i="1"/>
  <c r="C1471" i="1"/>
  <c r="J1471" i="1" s="1"/>
  <c r="D1470" i="1"/>
  <c r="C1470" i="1"/>
  <c r="H1470" i="1" s="1"/>
  <c r="D1469" i="1"/>
  <c r="C1469" i="1"/>
  <c r="H1469" i="1" s="1"/>
  <c r="D1468" i="1"/>
  <c r="C1468" i="1"/>
  <c r="G1468" i="1" s="1"/>
  <c r="G1467" i="1"/>
  <c r="D1467" i="1"/>
  <c r="C1467" i="1"/>
  <c r="J1467" i="1" s="1"/>
  <c r="D1466" i="1"/>
  <c r="G1466" i="1" s="1"/>
  <c r="C1466" i="1"/>
  <c r="D1465" i="1"/>
  <c r="C1465" i="1"/>
  <c r="J1465" i="1" s="1"/>
  <c r="D1464" i="1"/>
  <c r="C1464" i="1"/>
  <c r="G1464" i="1" s="1"/>
  <c r="G1463" i="1"/>
  <c r="D1463" i="1"/>
  <c r="C1463" i="1"/>
  <c r="J1463" i="1" s="1"/>
  <c r="D1462" i="1"/>
  <c r="G1462" i="1" s="1"/>
  <c r="C1462" i="1"/>
  <c r="G1461" i="1"/>
  <c r="D1461" i="1"/>
  <c r="C1461" i="1"/>
  <c r="H1461" i="1" s="1"/>
  <c r="H1460" i="1"/>
  <c r="G1460" i="1"/>
  <c r="I1460" i="1" s="1"/>
  <c r="D1460" i="1"/>
  <c r="C1460" i="1"/>
  <c r="J1460" i="1" s="1"/>
  <c r="D1459" i="1"/>
  <c r="C1459" i="1"/>
  <c r="H1459" i="1" s="1"/>
  <c r="H1458" i="1"/>
  <c r="D1458" i="1"/>
  <c r="C1458" i="1"/>
  <c r="J1458" i="1" s="1"/>
  <c r="G1457" i="1"/>
  <c r="I1457" i="1" s="1"/>
  <c r="D1457" i="1"/>
  <c r="C1457" i="1"/>
  <c r="H1457" i="1" s="1"/>
  <c r="D1456" i="1"/>
  <c r="H1456" i="1" s="1"/>
  <c r="C1456" i="1"/>
  <c r="D1455" i="1"/>
  <c r="C1455" i="1"/>
  <c r="H1455" i="1" s="1"/>
  <c r="D1454" i="1"/>
  <c r="G1454" i="1" s="1"/>
  <c r="C1454" i="1"/>
  <c r="D1453" i="1"/>
  <c r="G1453" i="1" s="1"/>
  <c r="C1453" i="1"/>
  <c r="H1453" i="1" s="1"/>
  <c r="H1452" i="1"/>
  <c r="G1452" i="1"/>
  <c r="I1452" i="1" s="1"/>
  <c r="D1452" i="1"/>
  <c r="C1452" i="1"/>
  <c r="J1452" i="1" s="1"/>
  <c r="D1451" i="1"/>
  <c r="C1451" i="1"/>
  <c r="H1451" i="1" s="1"/>
  <c r="H1450" i="1"/>
  <c r="D1450" i="1"/>
  <c r="C1450" i="1"/>
  <c r="J1450" i="1" s="1"/>
  <c r="G1449" i="1"/>
  <c r="I1449" i="1" s="1"/>
  <c r="D1449" i="1"/>
  <c r="C1449" i="1"/>
  <c r="H1449" i="1" s="1"/>
  <c r="H1448" i="1"/>
  <c r="G1448" i="1"/>
  <c r="I1448" i="1" s="1"/>
  <c r="D1448" i="1"/>
  <c r="C1448" i="1"/>
  <c r="J1448" i="1" s="1"/>
  <c r="D1447" i="1"/>
  <c r="C1447" i="1"/>
  <c r="H1447" i="1" s="1"/>
  <c r="H1446" i="1"/>
  <c r="D1446" i="1"/>
  <c r="C1446" i="1"/>
  <c r="J1446" i="1" s="1"/>
  <c r="D1445" i="1"/>
  <c r="J1445" i="1" s="1"/>
  <c r="C1445" i="1"/>
  <c r="H1445" i="1" s="1"/>
  <c r="J1444" i="1"/>
  <c r="G1444" i="1"/>
  <c r="D1444" i="1"/>
  <c r="H1444" i="1" s="1"/>
  <c r="C1444" i="1"/>
  <c r="D1443" i="1"/>
  <c r="H1443" i="1" s="1"/>
  <c r="C1443" i="1"/>
  <c r="J1442" i="1"/>
  <c r="H1442" i="1"/>
  <c r="G1442" i="1"/>
  <c r="I1442" i="1" s="1"/>
  <c r="D1442" i="1"/>
  <c r="C1442" i="1"/>
  <c r="D1441" i="1"/>
  <c r="C1441" i="1"/>
  <c r="H1441" i="1" s="1"/>
  <c r="J1440" i="1"/>
  <c r="G1440" i="1"/>
  <c r="D1440" i="1"/>
  <c r="H1440" i="1" s="1"/>
  <c r="C1440" i="1"/>
  <c r="D1439" i="1"/>
  <c r="H1439" i="1" s="1"/>
  <c r="C1439" i="1"/>
  <c r="H1438" i="1"/>
  <c r="D1438" i="1"/>
  <c r="C1438" i="1"/>
  <c r="G1438" i="1" s="1"/>
  <c r="D1437" i="1"/>
  <c r="C1437" i="1"/>
  <c r="H1437" i="1" s="1"/>
  <c r="C1436" i="1"/>
  <c r="H1434" i="1"/>
  <c r="D1434" i="1"/>
  <c r="G1434" i="1" s="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H1424" i="1"/>
  <c r="D1424" i="1"/>
  <c r="G1424" i="1" s="1"/>
  <c r="C1424" i="1"/>
  <c r="D1423" i="1"/>
  <c r="H1422" i="1"/>
  <c r="D1422" i="1"/>
  <c r="G1422" i="1" s="1"/>
  <c r="C1422" i="1"/>
  <c r="H1421" i="1"/>
  <c r="D1421" i="1"/>
  <c r="G1421" i="1" s="1"/>
  <c r="C1421" i="1"/>
  <c r="H1420" i="1"/>
  <c r="D1420" i="1"/>
  <c r="G1420" i="1" s="1"/>
  <c r="C1420" i="1"/>
  <c r="H1419" i="1"/>
  <c r="D1419" i="1"/>
  <c r="G1419" i="1" s="1"/>
  <c r="C1419" i="1"/>
  <c r="H1418" i="1"/>
  <c r="D1418" i="1"/>
  <c r="G1418" i="1" s="1"/>
  <c r="C1418" i="1"/>
  <c r="H1417" i="1"/>
  <c r="D1417" i="1"/>
  <c r="G1417" i="1" s="1"/>
  <c r="C1417" i="1"/>
  <c r="H1416" i="1"/>
  <c r="D1416" i="1"/>
  <c r="G1416" i="1" s="1"/>
  <c r="C1416" i="1"/>
  <c r="H1415" i="1"/>
  <c r="D1415" i="1"/>
  <c r="G1415" i="1" s="1"/>
  <c r="C1415" i="1"/>
  <c r="H1414" i="1"/>
  <c r="D1414" i="1"/>
  <c r="G1414" i="1" s="1"/>
  <c r="C1414" i="1"/>
  <c r="H1413" i="1"/>
  <c r="D1413" i="1"/>
  <c r="G1413" i="1" s="1"/>
  <c r="C1413" i="1"/>
  <c r="H1412" i="1"/>
  <c r="D1412" i="1"/>
  <c r="G1412" i="1" s="1"/>
  <c r="C1412" i="1"/>
  <c r="H1411" i="1"/>
  <c r="D1411" i="1"/>
  <c r="G1411" i="1" s="1"/>
  <c r="C1411" i="1"/>
  <c r="H1410" i="1"/>
  <c r="D1410" i="1"/>
  <c r="G1410" i="1" s="1"/>
  <c r="C1410" i="1"/>
  <c r="D1409" i="1"/>
  <c r="G1409" i="1" s="1"/>
  <c r="C1409" i="1"/>
  <c r="C1408" i="1"/>
  <c r="H1407" i="1"/>
  <c r="D1407" i="1"/>
  <c r="G1407" i="1" s="1"/>
  <c r="C1407" i="1"/>
  <c r="H1406" i="1"/>
  <c r="D1406" i="1"/>
  <c r="G1406" i="1" s="1"/>
  <c r="C1406" i="1"/>
  <c r="H1405" i="1"/>
  <c r="D1405" i="1"/>
  <c r="G1405" i="1" s="1"/>
  <c r="C1405" i="1"/>
  <c r="H1404" i="1"/>
  <c r="D1404" i="1"/>
  <c r="G1404" i="1" s="1"/>
  <c r="C1404" i="1"/>
  <c r="H1403" i="1"/>
  <c r="D1403" i="1"/>
  <c r="G1403" i="1" s="1"/>
  <c r="C1403" i="1"/>
  <c r="H1402" i="1"/>
  <c r="D1402" i="1"/>
  <c r="G1402" i="1" s="1"/>
  <c r="C1402" i="1"/>
  <c r="H1401" i="1"/>
  <c r="D1401" i="1"/>
  <c r="G1401" i="1" s="1"/>
  <c r="C1401" i="1"/>
  <c r="H1400" i="1"/>
  <c r="D1400" i="1"/>
  <c r="G1400" i="1" s="1"/>
  <c r="C1400" i="1"/>
  <c r="H1399" i="1"/>
  <c r="D1399" i="1"/>
  <c r="G1399" i="1" s="1"/>
  <c r="C1399" i="1"/>
  <c r="H1398" i="1"/>
  <c r="D1398" i="1"/>
  <c r="G1398" i="1" s="1"/>
  <c r="C1398" i="1"/>
  <c r="H1397" i="1"/>
  <c r="D1397" i="1"/>
  <c r="G1397" i="1" s="1"/>
  <c r="C1397" i="1"/>
  <c r="H1396" i="1"/>
  <c r="D1396" i="1"/>
  <c r="G1396" i="1" s="1"/>
  <c r="C1396" i="1"/>
  <c r="H1395" i="1"/>
  <c r="D1395" i="1"/>
  <c r="G1395" i="1" s="1"/>
  <c r="C1395" i="1"/>
  <c r="H1394" i="1"/>
  <c r="D1394" i="1"/>
  <c r="G1394" i="1" s="1"/>
  <c r="C1394" i="1"/>
  <c r="H1393" i="1"/>
  <c r="D1393" i="1"/>
  <c r="G1393" i="1" s="1"/>
  <c r="C1393" i="1"/>
  <c r="H1392" i="1"/>
  <c r="D1392" i="1"/>
  <c r="G1392" i="1" s="1"/>
  <c r="C1392" i="1"/>
  <c r="H1391" i="1"/>
  <c r="D1391" i="1"/>
  <c r="G1391" i="1" s="1"/>
  <c r="C1391" i="1"/>
  <c r="H1390" i="1"/>
  <c r="D1390" i="1"/>
  <c r="G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H1383" i="1"/>
  <c r="D1383" i="1"/>
  <c r="G1383" i="1" s="1"/>
  <c r="C1383"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D1360" i="1"/>
  <c r="G1360" i="1" s="1"/>
  <c r="C1360" i="1"/>
  <c r="H1359" i="1"/>
  <c r="D1359" i="1"/>
  <c r="G1359" i="1" s="1"/>
  <c r="C1359" i="1"/>
  <c r="H1358" i="1"/>
  <c r="D1358" i="1"/>
  <c r="G1358" i="1" s="1"/>
  <c r="C1358" i="1"/>
  <c r="H1357" i="1"/>
  <c r="D1357" i="1"/>
  <c r="G1357" i="1" s="1"/>
  <c r="C1357" i="1"/>
  <c r="H1356" i="1"/>
  <c r="D1356" i="1"/>
  <c r="G1356" i="1" s="1"/>
  <c r="C1356" i="1"/>
  <c r="H1355" i="1"/>
  <c r="D1355" i="1"/>
  <c r="G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H1344" i="1"/>
  <c r="D1344" i="1"/>
  <c r="G1344" i="1" s="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H1333" i="1"/>
  <c r="D1333" i="1"/>
  <c r="G1333" i="1" s="1"/>
  <c r="C1333" i="1"/>
  <c r="H1332" i="1"/>
  <c r="D1332" i="1"/>
  <c r="G1332" i="1" s="1"/>
  <c r="C1332" i="1"/>
  <c r="H1331" i="1"/>
  <c r="D1331" i="1"/>
  <c r="G1331" i="1" s="1"/>
  <c r="C1331" i="1"/>
  <c r="H1330" i="1"/>
  <c r="D1330" i="1"/>
  <c r="G1330" i="1" s="1"/>
  <c r="C1330" i="1"/>
  <c r="D1329"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H1299" i="1"/>
  <c r="D1299" i="1"/>
  <c r="G1299" i="1" s="1"/>
  <c r="C1299"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D1278" i="1"/>
  <c r="G1278" i="1" s="1"/>
  <c r="C1278" i="1"/>
  <c r="D1277" i="1"/>
  <c r="G1277" i="1" s="1"/>
  <c r="C1277" i="1"/>
  <c r="H1276" i="1"/>
  <c r="D1276" i="1"/>
  <c r="G1276" i="1" s="1"/>
  <c r="C1276"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D1264" i="1"/>
  <c r="G1264" i="1" s="1"/>
  <c r="C1264" i="1"/>
  <c r="H1263" i="1"/>
  <c r="D1263" i="1"/>
  <c r="G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H1244" i="1"/>
  <c r="D1244" i="1"/>
  <c r="G1244" i="1" s="1"/>
  <c r="C1244" i="1"/>
  <c r="H1243" i="1"/>
  <c r="D1243" i="1"/>
  <c r="G1243" i="1" s="1"/>
  <c r="C1243" i="1"/>
  <c r="H1242" i="1"/>
  <c r="D1242" i="1"/>
  <c r="G1242" i="1" s="1"/>
  <c r="C1242" i="1"/>
  <c r="H1241" i="1"/>
  <c r="D1241" i="1"/>
  <c r="G1241" i="1" s="1"/>
  <c r="C1241" i="1"/>
  <c r="D1240" i="1"/>
  <c r="G1240" i="1" s="1"/>
  <c r="C1240" i="1"/>
  <c r="H1239" i="1"/>
  <c r="D1239" i="1"/>
  <c r="G1239" i="1" s="1"/>
  <c r="C1239" i="1"/>
  <c r="H1238" i="1"/>
  <c r="D1238" i="1"/>
  <c r="G1238" i="1" s="1"/>
  <c r="C1238" i="1"/>
  <c r="H1237" i="1"/>
  <c r="D1237" i="1"/>
  <c r="G1237" i="1" s="1"/>
  <c r="C1237" i="1"/>
  <c r="H1236" i="1"/>
  <c r="D1236" i="1"/>
  <c r="G1236" i="1" s="1"/>
  <c r="C1236" i="1"/>
  <c r="C1235" i="1"/>
  <c r="H1234" i="1"/>
  <c r="D1234" i="1"/>
  <c r="G1234" i="1" s="1"/>
  <c r="C1234" i="1"/>
  <c r="H1233" i="1"/>
  <c r="D1233" i="1"/>
  <c r="G1233" i="1" s="1"/>
  <c r="C1233" i="1"/>
  <c r="H1232" i="1"/>
  <c r="D1232" i="1"/>
  <c r="G1232" i="1" s="1"/>
  <c r="C1232" i="1"/>
  <c r="H1231" i="1"/>
  <c r="D1231" i="1"/>
  <c r="G1231" i="1" s="1"/>
  <c r="C1231" i="1"/>
  <c r="H1230" i="1"/>
  <c r="D1230" i="1"/>
  <c r="G1230" i="1" s="1"/>
  <c r="C1230" i="1"/>
  <c r="D1229" i="1"/>
  <c r="G1229" i="1" s="1"/>
  <c r="C1229" i="1"/>
  <c r="H1228" i="1"/>
  <c r="D1228" i="1"/>
  <c r="G1228" i="1" s="1"/>
  <c r="C1228" i="1"/>
  <c r="D1227" i="1"/>
  <c r="G1227" i="1" s="1"/>
  <c r="C1227" i="1"/>
  <c r="H1226" i="1"/>
  <c r="D1226" i="1"/>
  <c r="G1226" i="1" s="1"/>
  <c r="C1226" i="1"/>
  <c r="H1225" i="1"/>
  <c r="D1225" i="1"/>
  <c r="G1225" i="1" s="1"/>
  <c r="C1225" i="1"/>
  <c r="D1224" i="1"/>
  <c r="G1224" i="1" s="1"/>
  <c r="C1224" i="1"/>
  <c r="C1223" i="1"/>
  <c r="H1221" i="1"/>
  <c r="D1221" i="1"/>
  <c r="G1221" i="1" s="1"/>
  <c r="C1221" i="1"/>
  <c r="H1220" i="1"/>
  <c r="D1220" i="1"/>
  <c r="G1220" i="1" s="1"/>
  <c r="C1220" i="1"/>
  <c r="H1219" i="1"/>
  <c r="D1219" i="1"/>
  <c r="G1219" i="1" s="1"/>
  <c r="C1219" i="1"/>
  <c r="H1218" i="1"/>
  <c r="D1218" i="1"/>
  <c r="G1218" i="1" s="1"/>
  <c r="C1218" i="1"/>
  <c r="H1217" i="1"/>
  <c r="D1217" i="1"/>
  <c r="G1217" i="1" s="1"/>
  <c r="C1217" i="1"/>
  <c r="D1216" i="1"/>
  <c r="G1216" i="1" s="1"/>
  <c r="C1216" i="1"/>
  <c r="C1215" i="1"/>
  <c r="H1213" i="1"/>
  <c r="D1213" i="1"/>
  <c r="G1213" i="1" s="1"/>
  <c r="C1213" i="1"/>
  <c r="H1212" i="1"/>
  <c r="D1212" i="1"/>
  <c r="G1212" i="1" s="1"/>
  <c r="C1212" i="1"/>
  <c r="H1211" i="1"/>
  <c r="D1211" i="1"/>
  <c r="G1211" i="1" s="1"/>
  <c r="C1211" i="1"/>
  <c r="D1210" i="1"/>
  <c r="G1210" i="1" s="1"/>
  <c r="C1210" i="1"/>
  <c r="H1209" i="1"/>
  <c r="D1209" i="1"/>
  <c r="G1209" i="1" s="1"/>
  <c r="C1209" i="1"/>
  <c r="D1208" i="1"/>
  <c r="G1208" i="1" s="1"/>
  <c r="C1208" i="1"/>
  <c r="H1207" i="1"/>
  <c r="D1207" i="1"/>
  <c r="G1207" i="1" s="1"/>
  <c r="C1207" i="1"/>
  <c r="D1206" i="1"/>
  <c r="G1206" i="1" s="1"/>
  <c r="C1206" i="1"/>
  <c r="H1205" i="1"/>
  <c r="D1205" i="1"/>
  <c r="G1205" i="1" s="1"/>
  <c r="C1205" i="1"/>
  <c r="D1204" i="1"/>
  <c r="G1204" i="1" s="1"/>
  <c r="C1204" i="1"/>
  <c r="H1203" i="1"/>
  <c r="D1203" i="1"/>
  <c r="G1203" i="1" s="1"/>
  <c r="C1203" i="1"/>
  <c r="D1202" i="1"/>
  <c r="G1202" i="1" s="1"/>
  <c r="C1202" i="1"/>
  <c r="H1201" i="1"/>
  <c r="D1201" i="1"/>
  <c r="G1201" i="1" s="1"/>
  <c r="C1201" i="1"/>
  <c r="D1200" i="1"/>
  <c r="G1200" i="1" s="1"/>
  <c r="C1200" i="1"/>
  <c r="H1199" i="1"/>
  <c r="D1199" i="1"/>
  <c r="G1199" i="1" s="1"/>
  <c r="C1199" i="1"/>
  <c r="D1198" i="1"/>
  <c r="G1198" i="1" s="1"/>
  <c r="C1198" i="1"/>
  <c r="H1197" i="1"/>
  <c r="D1197" i="1"/>
  <c r="G1197" i="1" s="1"/>
  <c r="C1197" i="1"/>
  <c r="D1196" i="1"/>
  <c r="G1196" i="1" s="1"/>
  <c r="C1196" i="1"/>
  <c r="H1195" i="1"/>
  <c r="D1195" i="1"/>
  <c r="G1195" i="1" s="1"/>
  <c r="C1195" i="1"/>
  <c r="D1194" i="1"/>
  <c r="G1194" i="1" s="1"/>
  <c r="C1194" i="1"/>
  <c r="H1193" i="1"/>
  <c r="D1193" i="1"/>
  <c r="G1193" i="1" s="1"/>
  <c r="C1193" i="1"/>
  <c r="D1192" i="1"/>
  <c r="G1192" i="1" s="1"/>
  <c r="C1192" i="1"/>
  <c r="H1191" i="1"/>
  <c r="D1191" i="1"/>
  <c r="G1191" i="1" s="1"/>
  <c r="C1191" i="1"/>
  <c r="D1190" i="1"/>
  <c r="G1190" i="1" s="1"/>
  <c r="C1190" i="1"/>
  <c r="H1189" i="1"/>
  <c r="D1189" i="1"/>
  <c r="G1189" i="1" s="1"/>
  <c r="C1189" i="1"/>
  <c r="D1188" i="1"/>
  <c r="G1188" i="1" s="1"/>
  <c r="C1188" i="1"/>
  <c r="H1187" i="1"/>
  <c r="D1187" i="1"/>
  <c r="G1187" i="1" s="1"/>
  <c r="C1187" i="1"/>
  <c r="D1186" i="1"/>
  <c r="G1186" i="1" s="1"/>
  <c r="C1186" i="1"/>
  <c r="H1185" i="1"/>
  <c r="D1185" i="1"/>
  <c r="G1185" i="1" s="1"/>
  <c r="C1185" i="1"/>
  <c r="D1184" i="1"/>
  <c r="G1184" i="1" s="1"/>
  <c r="C1184" i="1"/>
  <c r="D1183" i="1"/>
  <c r="H1182" i="1"/>
  <c r="D1182" i="1"/>
  <c r="G1182" i="1" s="1"/>
  <c r="C1182" i="1"/>
  <c r="D1181" i="1"/>
  <c r="G1181" i="1" s="1"/>
  <c r="C1181" i="1"/>
  <c r="H1180" i="1"/>
  <c r="D1180" i="1"/>
  <c r="G1180" i="1" s="1"/>
  <c r="C1180" i="1"/>
  <c r="D1179" i="1"/>
  <c r="G1179" i="1" s="1"/>
  <c r="C1179" i="1"/>
  <c r="D1178" i="1"/>
  <c r="H1178" i="1" s="1"/>
  <c r="C1178" i="1"/>
  <c r="D1177" i="1"/>
  <c r="H1177" i="1" s="1"/>
  <c r="C1177" i="1"/>
  <c r="D1176" i="1"/>
  <c r="H1176" i="1" s="1"/>
  <c r="C1176" i="1"/>
  <c r="D1175" i="1"/>
  <c r="H1175" i="1" s="1"/>
  <c r="C1175" i="1"/>
  <c r="D1174" i="1"/>
  <c r="H1174" i="1" s="1"/>
  <c r="C1174" i="1"/>
  <c r="D1173" i="1"/>
  <c r="H1173" i="1" s="1"/>
  <c r="C1173" i="1"/>
  <c r="D1172" i="1"/>
  <c r="H1172" i="1" s="1"/>
  <c r="C1172" i="1"/>
  <c r="D1171" i="1"/>
  <c r="H1171" i="1" s="1"/>
  <c r="C1171" i="1"/>
  <c r="D1170" i="1"/>
  <c r="H1170" i="1" s="1"/>
  <c r="C1170" i="1"/>
  <c r="D1169" i="1"/>
  <c r="H1169" i="1" s="1"/>
  <c r="C1169" i="1"/>
  <c r="D1168" i="1"/>
  <c r="H1168" i="1" s="1"/>
  <c r="C1168" i="1"/>
  <c r="D1167" i="1"/>
  <c r="H1167" i="1" s="1"/>
  <c r="C1167"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D1157" i="1"/>
  <c r="H1157" i="1" s="1"/>
  <c r="C1157" i="1"/>
  <c r="D1156" i="1"/>
  <c r="H1156" i="1" s="1"/>
  <c r="C1156" i="1"/>
  <c r="D1155" i="1"/>
  <c r="H1155" i="1" s="1"/>
  <c r="C1155" i="1"/>
  <c r="C1154"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D1124" i="1"/>
  <c r="G1123" i="1"/>
  <c r="D1123" i="1"/>
  <c r="H1123" i="1" s="1"/>
  <c r="C1123" i="1"/>
  <c r="G1122" i="1"/>
  <c r="D1122" i="1"/>
  <c r="H1122" i="1" s="1"/>
  <c r="C1122" i="1"/>
  <c r="G1121" i="1"/>
  <c r="D1121" i="1"/>
  <c r="H1121" i="1" s="1"/>
  <c r="C1121" i="1"/>
  <c r="G1120" i="1"/>
  <c r="D1120" i="1"/>
  <c r="H1120" i="1" s="1"/>
  <c r="C1120" i="1"/>
  <c r="G1119" i="1"/>
  <c r="D1119" i="1"/>
  <c r="H1119" i="1" s="1"/>
  <c r="C1119" i="1"/>
  <c r="G1118" i="1"/>
  <c r="D1118" i="1"/>
  <c r="H1118" i="1" s="1"/>
  <c r="C1118" i="1"/>
  <c r="G1117" i="1"/>
  <c r="D1117" i="1"/>
  <c r="H1117" i="1" s="1"/>
  <c r="C1117" i="1"/>
  <c r="G1116" i="1"/>
  <c r="D1116" i="1"/>
  <c r="H1116" i="1" s="1"/>
  <c r="C1116" i="1"/>
  <c r="G1115" i="1"/>
  <c r="D1115" i="1"/>
  <c r="H1115" i="1" s="1"/>
  <c r="C1115" i="1"/>
  <c r="G1114" i="1"/>
  <c r="D1114" i="1"/>
  <c r="H1114" i="1" s="1"/>
  <c r="C1114" i="1"/>
  <c r="G1113" i="1"/>
  <c r="D1113" i="1"/>
  <c r="H1113" i="1" s="1"/>
  <c r="C1113" i="1"/>
  <c r="G1112" i="1"/>
  <c r="D1112" i="1"/>
  <c r="H1112" i="1" s="1"/>
  <c r="C1112" i="1"/>
  <c r="G1111" i="1"/>
  <c r="D1111" i="1"/>
  <c r="H1111" i="1" s="1"/>
  <c r="C1111" i="1"/>
  <c r="G1110" i="1"/>
  <c r="D1110" i="1"/>
  <c r="H1110" i="1" s="1"/>
  <c r="C1110" i="1"/>
  <c r="G1109" i="1"/>
  <c r="D1109" i="1"/>
  <c r="H1109" i="1" s="1"/>
  <c r="C1109" i="1"/>
  <c r="G1108" i="1"/>
  <c r="D1108" i="1"/>
  <c r="H1108" i="1" s="1"/>
  <c r="C1108" i="1"/>
  <c r="G1107" i="1"/>
  <c r="D1107" i="1"/>
  <c r="H1107" i="1" s="1"/>
  <c r="C1107" i="1"/>
  <c r="G1106" i="1"/>
  <c r="D1106" i="1"/>
  <c r="H1106" i="1" s="1"/>
  <c r="C1106" i="1"/>
  <c r="G1105" i="1"/>
  <c r="D1105" i="1"/>
  <c r="H1105" i="1" s="1"/>
  <c r="C1105" i="1"/>
  <c r="G1104" i="1"/>
  <c r="D1104" i="1"/>
  <c r="H1104" i="1" s="1"/>
  <c r="C1104" i="1"/>
  <c r="G1103" i="1"/>
  <c r="D1103" i="1"/>
  <c r="H1103" i="1" s="1"/>
  <c r="C1103" i="1"/>
  <c r="G1102" i="1"/>
  <c r="D1102" i="1"/>
  <c r="H1102" i="1" s="1"/>
  <c r="C1102" i="1"/>
  <c r="G1101" i="1"/>
  <c r="D1101" i="1"/>
  <c r="H1101" i="1" s="1"/>
  <c r="C1101" i="1"/>
  <c r="G1100" i="1"/>
  <c r="D1100" i="1"/>
  <c r="H1100" i="1" s="1"/>
  <c r="C1100" i="1"/>
  <c r="G1099" i="1"/>
  <c r="D1099" i="1"/>
  <c r="H1099" i="1" s="1"/>
  <c r="C1099" i="1"/>
  <c r="G1098" i="1"/>
  <c r="D1098" i="1"/>
  <c r="H1098" i="1" s="1"/>
  <c r="C1098" i="1"/>
  <c r="G1097" i="1"/>
  <c r="D1097" i="1"/>
  <c r="H1097" i="1" s="1"/>
  <c r="C1097" i="1"/>
  <c r="G1096" i="1"/>
  <c r="D1096" i="1"/>
  <c r="H1096" i="1" s="1"/>
  <c r="C1096" i="1"/>
  <c r="G1095" i="1"/>
  <c r="D1095" i="1"/>
  <c r="H1095" i="1" s="1"/>
  <c r="C1095" i="1"/>
  <c r="G1094" i="1"/>
  <c r="D1094" i="1"/>
  <c r="H1094" i="1" s="1"/>
  <c r="C1094" i="1"/>
  <c r="G1093" i="1"/>
  <c r="D1093" i="1"/>
  <c r="H1093" i="1" s="1"/>
  <c r="C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G1084" i="1"/>
  <c r="D1084" i="1"/>
  <c r="H1084" i="1" s="1"/>
  <c r="C1084" i="1"/>
  <c r="G1083" i="1"/>
  <c r="D1083" i="1"/>
  <c r="H1083" i="1" s="1"/>
  <c r="C1083" i="1"/>
  <c r="G1082" i="1"/>
  <c r="D1082" i="1"/>
  <c r="H1082" i="1" s="1"/>
  <c r="C1082" i="1"/>
  <c r="G1081" i="1"/>
  <c r="D1081" i="1"/>
  <c r="H1081" i="1" s="1"/>
  <c r="C1081" i="1"/>
  <c r="G1080" i="1"/>
  <c r="D1080" i="1"/>
  <c r="H1080" i="1" s="1"/>
  <c r="C1080" i="1"/>
  <c r="G1079" i="1"/>
  <c r="D1079" i="1"/>
  <c r="H1079" i="1" s="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D1062" i="1"/>
  <c r="G1062" i="1" s="1"/>
  <c r="C1062" i="1"/>
  <c r="H1061" i="1"/>
  <c r="D1061" i="1"/>
  <c r="G1061" i="1" s="1"/>
  <c r="C1061" i="1"/>
  <c r="H1060" i="1"/>
  <c r="G1060" i="1"/>
  <c r="D1060" i="1"/>
  <c r="C1060" i="1"/>
  <c r="H1059" i="1"/>
  <c r="G1059" i="1"/>
  <c r="D1059" i="1"/>
  <c r="C1059" i="1"/>
  <c r="H1058" i="1"/>
  <c r="G1058" i="1"/>
  <c r="D1058" i="1"/>
  <c r="C1058" i="1"/>
  <c r="H1057" i="1"/>
  <c r="G1057" i="1"/>
  <c r="D1057" i="1"/>
  <c r="C1057" i="1"/>
  <c r="D1056" i="1"/>
  <c r="D1055" i="1"/>
  <c r="C1055" i="1"/>
  <c r="D1054" i="1"/>
  <c r="C1054" i="1"/>
  <c r="D1053" i="1"/>
  <c r="C1053" i="1"/>
  <c r="D1052" i="1"/>
  <c r="C1052" i="1"/>
  <c r="D1051" i="1"/>
  <c r="C1051" i="1"/>
  <c r="D1050" i="1"/>
  <c r="C1050" i="1"/>
  <c r="D1049" i="1"/>
  <c r="C1049" i="1"/>
  <c r="D1048" i="1"/>
  <c r="C1048" i="1"/>
  <c r="D1047" i="1"/>
  <c r="C1047" i="1"/>
  <c r="G1045" i="1"/>
  <c r="D1045" i="1"/>
  <c r="H1045" i="1" s="1"/>
  <c r="C1045" i="1"/>
  <c r="G1044" i="1"/>
  <c r="D1044" i="1"/>
  <c r="H1044" i="1" s="1"/>
  <c r="C1044" i="1"/>
  <c r="G1043" i="1"/>
  <c r="D1043" i="1"/>
  <c r="H1043" i="1" s="1"/>
  <c r="C1043" i="1"/>
  <c r="G1042" i="1"/>
  <c r="D1042" i="1"/>
  <c r="H1042" i="1" s="1"/>
  <c r="C1042" i="1"/>
  <c r="G1041" i="1"/>
  <c r="D1041" i="1"/>
  <c r="H1041" i="1" s="1"/>
  <c r="C1041" i="1"/>
  <c r="G1040" i="1"/>
  <c r="D1040" i="1"/>
  <c r="H1040" i="1" s="1"/>
  <c r="C1040" i="1"/>
  <c r="G1039" i="1"/>
  <c r="D1039" i="1"/>
  <c r="H1039" i="1" s="1"/>
  <c r="C1039" i="1"/>
  <c r="G1038" i="1"/>
  <c r="D1038" i="1"/>
  <c r="H1038" i="1" s="1"/>
  <c r="C1038" i="1"/>
  <c r="G1037" i="1"/>
  <c r="D1037" i="1"/>
  <c r="H1037" i="1" s="1"/>
  <c r="C1037" i="1"/>
  <c r="G1036" i="1"/>
  <c r="D1036" i="1"/>
  <c r="H1036" i="1" s="1"/>
  <c r="C1036" i="1"/>
  <c r="G1035" i="1"/>
  <c r="D1035" i="1"/>
  <c r="H1035" i="1" s="1"/>
  <c r="C1035" i="1"/>
  <c r="G1034" i="1"/>
  <c r="D1034" i="1"/>
  <c r="H1034" i="1" s="1"/>
  <c r="C1034" i="1"/>
  <c r="D1033" i="1"/>
  <c r="H1033" i="1" s="1"/>
  <c r="C1033" i="1"/>
  <c r="D1032" i="1"/>
  <c r="H1032" i="1" s="1"/>
  <c r="C1032" i="1"/>
  <c r="G1031" i="1"/>
  <c r="D1031" i="1"/>
  <c r="H1031" i="1" s="1"/>
  <c r="C1031" i="1"/>
  <c r="D1030" i="1"/>
  <c r="H1030" i="1" s="1"/>
  <c r="C1030" i="1"/>
  <c r="G1029" i="1"/>
  <c r="D1029" i="1"/>
  <c r="H1029" i="1" s="1"/>
  <c r="C1029" i="1"/>
  <c r="G1028" i="1"/>
  <c r="D1028" i="1"/>
  <c r="H1028" i="1" s="1"/>
  <c r="C1028" i="1"/>
  <c r="G1027" i="1"/>
  <c r="D1027" i="1"/>
  <c r="H1027" i="1" s="1"/>
  <c r="C1027" i="1"/>
  <c r="G1026" i="1"/>
  <c r="D1026" i="1"/>
  <c r="H1026" i="1" s="1"/>
  <c r="C1026" i="1"/>
  <c r="D1025" i="1"/>
  <c r="H1025" i="1" s="1"/>
  <c r="C1025" i="1"/>
  <c r="G1024" i="1"/>
  <c r="D1024" i="1"/>
  <c r="H1024" i="1" s="1"/>
  <c r="C1024" i="1"/>
  <c r="D1023" i="1"/>
  <c r="H1023" i="1" s="1"/>
  <c r="C1023" i="1"/>
  <c r="G1022" i="1"/>
  <c r="D1022" i="1"/>
  <c r="H1022" i="1" s="1"/>
  <c r="C1022" i="1"/>
  <c r="G1021" i="1"/>
  <c r="D1021" i="1"/>
  <c r="H1021" i="1" s="1"/>
  <c r="C1021" i="1"/>
  <c r="G1020" i="1"/>
  <c r="D1020" i="1"/>
  <c r="H1020" i="1" s="1"/>
  <c r="C1020" i="1"/>
  <c r="G1019" i="1"/>
  <c r="D1019" i="1"/>
  <c r="H1019" i="1" s="1"/>
  <c r="C1019" i="1"/>
  <c r="G1018" i="1"/>
  <c r="D1018" i="1"/>
  <c r="H1018" i="1" s="1"/>
  <c r="C1018" i="1"/>
  <c r="G1017" i="1"/>
  <c r="D1017" i="1"/>
  <c r="H1017" i="1" s="1"/>
  <c r="C1017" i="1"/>
  <c r="G1016" i="1"/>
  <c r="D1016" i="1"/>
  <c r="H1016" i="1" s="1"/>
  <c r="C1016" i="1"/>
  <c r="G1015" i="1"/>
  <c r="D1015" i="1"/>
  <c r="H1015" i="1" s="1"/>
  <c r="C1015" i="1"/>
  <c r="G1014" i="1"/>
  <c r="D1014" i="1"/>
  <c r="H1014" i="1" s="1"/>
  <c r="C1014" i="1"/>
  <c r="D1013" i="1"/>
  <c r="H1013" i="1" s="1"/>
  <c r="C1013" i="1"/>
  <c r="G1012" i="1"/>
  <c r="D1012" i="1"/>
  <c r="H1012" i="1" s="1"/>
  <c r="C1012" i="1"/>
  <c r="G1011" i="1"/>
  <c r="D1011" i="1"/>
  <c r="H1011" i="1" s="1"/>
  <c r="C1011" i="1"/>
  <c r="G1010" i="1"/>
  <c r="D1010" i="1"/>
  <c r="H1010" i="1" s="1"/>
  <c r="C1010" i="1"/>
  <c r="G1009" i="1"/>
  <c r="D1009" i="1"/>
  <c r="H1009" i="1" s="1"/>
  <c r="C1009" i="1"/>
  <c r="G1008" i="1"/>
  <c r="D1008" i="1"/>
  <c r="H1008" i="1" s="1"/>
  <c r="C1008" i="1"/>
  <c r="G1007" i="1"/>
  <c r="D1007" i="1"/>
  <c r="H1007" i="1" s="1"/>
  <c r="C1007" i="1"/>
  <c r="D1006" i="1"/>
  <c r="H1006" i="1" s="1"/>
  <c r="C1006" i="1"/>
  <c r="G1005"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D997" i="1"/>
  <c r="H997" i="1" s="1"/>
  <c r="C997" i="1"/>
  <c r="D996" i="1"/>
  <c r="H996" i="1" s="1"/>
  <c r="C996" i="1"/>
  <c r="D995" i="1"/>
  <c r="H995" i="1" s="1"/>
  <c r="C995" i="1"/>
  <c r="G994" i="1"/>
  <c r="D994" i="1"/>
  <c r="H994" i="1" s="1"/>
  <c r="C994" i="1"/>
  <c r="D993" i="1"/>
  <c r="H993" i="1" s="1"/>
  <c r="C993" i="1"/>
  <c r="D992" i="1"/>
  <c r="H992" i="1" s="1"/>
  <c r="C992" i="1"/>
  <c r="D991" i="1"/>
  <c r="H991" i="1" s="1"/>
  <c r="C991" i="1"/>
  <c r="H989" i="1"/>
  <c r="D989" i="1"/>
  <c r="G989" i="1" s="1"/>
  <c r="C989" i="1"/>
  <c r="H988" i="1"/>
  <c r="D988" i="1"/>
  <c r="G988" i="1" s="1"/>
  <c r="C988" i="1"/>
  <c r="H987" i="1"/>
  <c r="D987" i="1"/>
  <c r="G987" i="1" s="1"/>
  <c r="C987" i="1"/>
  <c r="D986" i="1"/>
  <c r="G986" i="1" s="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G941" i="1" s="1"/>
  <c r="C941" i="1"/>
  <c r="H940" i="1"/>
  <c r="D940" i="1"/>
  <c r="G940" i="1" s="1"/>
  <c r="C940" i="1"/>
  <c r="D939" i="1"/>
  <c r="G939" i="1" s="1"/>
  <c r="C939" i="1"/>
  <c r="H938" i="1"/>
  <c r="D938" i="1"/>
  <c r="G938" i="1" s="1"/>
  <c r="C938" i="1"/>
  <c r="D937" i="1"/>
  <c r="G937" i="1" s="1"/>
  <c r="C937" i="1"/>
  <c r="H936" i="1"/>
  <c r="D936" i="1"/>
  <c r="G936" i="1" s="1"/>
  <c r="C936" i="1"/>
  <c r="D935" i="1"/>
  <c r="G935" i="1" s="1"/>
  <c r="C935" i="1"/>
  <c r="H934" i="1"/>
  <c r="D934" i="1"/>
  <c r="G934" i="1" s="1"/>
  <c r="C934" i="1"/>
  <c r="D933" i="1"/>
  <c r="G933" i="1" s="1"/>
  <c r="C933" i="1"/>
  <c r="H932" i="1"/>
  <c r="D932" i="1"/>
  <c r="G932" i="1" s="1"/>
  <c r="C932" i="1"/>
  <c r="D931" i="1"/>
  <c r="G931" i="1" s="1"/>
  <c r="C931" i="1"/>
  <c r="H930" i="1"/>
  <c r="D930" i="1"/>
  <c r="G930" i="1" s="1"/>
  <c r="C930" i="1"/>
  <c r="D929" i="1"/>
  <c r="G929" i="1" s="1"/>
  <c r="C929" i="1"/>
  <c r="H928" i="1"/>
  <c r="D928" i="1"/>
  <c r="G928" i="1" s="1"/>
  <c r="C928" i="1"/>
  <c r="D927" i="1"/>
  <c r="G927" i="1" s="1"/>
  <c r="C927" i="1"/>
  <c r="H926" i="1"/>
  <c r="D926" i="1"/>
  <c r="G926" i="1" s="1"/>
  <c r="C926" i="1"/>
  <c r="D925" i="1"/>
  <c r="G925" i="1" s="1"/>
  <c r="C925" i="1"/>
  <c r="H924" i="1"/>
  <c r="D924" i="1"/>
  <c r="G924" i="1" s="1"/>
  <c r="C924" i="1"/>
  <c r="D923" i="1"/>
  <c r="G923" i="1" s="1"/>
  <c r="C923" i="1"/>
  <c r="H922" i="1"/>
  <c r="D922" i="1"/>
  <c r="G922" i="1" s="1"/>
  <c r="C922" i="1"/>
  <c r="D921" i="1"/>
  <c r="G921" i="1" s="1"/>
  <c r="C921" i="1"/>
  <c r="H920" i="1"/>
  <c r="D920" i="1"/>
  <c r="G920" i="1" s="1"/>
  <c r="C920" i="1"/>
  <c r="D919" i="1"/>
  <c r="G919" i="1" s="1"/>
  <c r="C919" i="1"/>
  <c r="H918" i="1"/>
  <c r="D918" i="1"/>
  <c r="G918" i="1" s="1"/>
  <c r="C918" i="1"/>
  <c r="D917" i="1"/>
  <c r="G917" i="1" s="1"/>
  <c r="C917" i="1"/>
  <c r="H916" i="1"/>
  <c r="D916" i="1"/>
  <c r="G916" i="1" s="1"/>
  <c r="C916" i="1"/>
  <c r="D915" i="1"/>
  <c r="G915" i="1" s="1"/>
  <c r="C915" i="1"/>
  <c r="H914" i="1"/>
  <c r="D914" i="1"/>
  <c r="G914" i="1" s="1"/>
  <c r="C914" i="1"/>
  <c r="D913" i="1"/>
  <c r="G913" i="1" s="1"/>
  <c r="C913" i="1"/>
  <c r="H912" i="1"/>
  <c r="D912" i="1"/>
  <c r="G912" i="1" s="1"/>
  <c r="C912" i="1"/>
  <c r="D911" i="1"/>
  <c r="G911" i="1" s="1"/>
  <c r="C911" i="1"/>
  <c r="H910" i="1"/>
  <c r="D910" i="1"/>
  <c r="G910" i="1" s="1"/>
  <c r="C910" i="1"/>
  <c r="D909" i="1"/>
  <c r="G909" i="1" s="1"/>
  <c r="C909" i="1"/>
  <c r="H908" i="1"/>
  <c r="D908" i="1"/>
  <c r="G908" i="1" s="1"/>
  <c r="C908" i="1"/>
  <c r="D907" i="1"/>
  <c r="G907" i="1" s="1"/>
  <c r="C907" i="1"/>
  <c r="H906" i="1"/>
  <c r="D906" i="1"/>
  <c r="G906" i="1" s="1"/>
  <c r="C906" i="1"/>
  <c r="D905" i="1"/>
  <c r="G905" i="1" s="1"/>
  <c r="C905" i="1"/>
  <c r="H904" i="1"/>
  <c r="D904" i="1"/>
  <c r="G904" i="1" s="1"/>
  <c r="C904" i="1"/>
  <c r="D903" i="1"/>
  <c r="G903" i="1" s="1"/>
  <c r="C903" i="1"/>
  <c r="H902" i="1"/>
  <c r="D902" i="1"/>
  <c r="G902" i="1" s="1"/>
  <c r="C902" i="1"/>
  <c r="D901" i="1"/>
  <c r="G901" i="1" s="1"/>
  <c r="C901" i="1"/>
  <c r="H900" i="1"/>
  <c r="D900" i="1"/>
  <c r="G900" i="1" s="1"/>
  <c r="C900" i="1"/>
  <c r="D899" i="1"/>
  <c r="G899" i="1" s="1"/>
  <c r="C899" i="1"/>
  <c r="H898" i="1"/>
  <c r="D898" i="1"/>
  <c r="G898" i="1" s="1"/>
  <c r="C898" i="1"/>
  <c r="D897" i="1"/>
  <c r="G897" i="1" s="1"/>
  <c r="C897" i="1"/>
  <c r="H896" i="1"/>
  <c r="D896" i="1"/>
  <c r="G896" i="1" s="1"/>
  <c r="C896" i="1"/>
  <c r="D895" i="1"/>
  <c r="G895" i="1" s="1"/>
  <c r="C895" i="1"/>
  <c r="H894" i="1"/>
  <c r="D894" i="1"/>
  <c r="G894" i="1" s="1"/>
  <c r="C894" i="1"/>
  <c r="D893" i="1"/>
  <c r="G893" i="1" s="1"/>
  <c r="C893" i="1"/>
  <c r="H892" i="1"/>
  <c r="D892" i="1"/>
  <c r="G892" i="1" s="1"/>
  <c r="C892" i="1"/>
  <c r="D891" i="1"/>
  <c r="G891" i="1" s="1"/>
  <c r="C891" i="1"/>
  <c r="H890" i="1"/>
  <c r="D890" i="1"/>
  <c r="G890" i="1" s="1"/>
  <c r="C890" i="1"/>
  <c r="G889" i="1"/>
  <c r="D889" i="1"/>
  <c r="H889" i="1" s="1"/>
  <c r="C889" i="1"/>
  <c r="G888" i="1"/>
  <c r="D888" i="1"/>
  <c r="H888" i="1" s="1"/>
  <c r="C888" i="1"/>
  <c r="G887" i="1"/>
  <c r="D887" i="1"/>
  <c r="H887" i="1" s="1"/>
  <c r="C887" i="1"/>
  <c r="G886" i="1"/>
  <c r="D886" i="1"/>
  <c r="H886" i="1" s="1"/>
  <c r="C886" i="1"/>
  <c r="G885" i="1"/>
  <c r="D885" i="1"/>
  <c r="H885" i="1" s="1"/>
  <c r="C885" i="1"/>
  <c r="G884" i="1"/>
  <c r="D884" i="1"/>
  <c r="H884" i="1" s="1"/>
  <c r="C884" i="1"/>
  <c r="G883" i="1"/>
  <c r="D883" i="1"/>
  <c r="H883" i="1" s="1"/>
  <c r="C883" i="1"/>
  <c r="G882" i="1"/>
  <c r="D882" i="1"/>
  <c r="H882" i="1" s="1"/>
  <c r="C882" i="1"/>
  <c r="G881" i="1"/>
  <c r="D881" i="1"/>
  <c r="H881" i="1" s="1"/>
  <c r="C881" i="1"/>
  <c r="G880" i="1"/>
  <c r="D880" i="1"/>
  <c r="H880" i="1" s="1"/>
  <c r="C880" i="1"/>
  <c r="G879" i="1"/>
  <c r="D879" i="1"/>
  <c r="H879" i="1" s="1"/>
  <c r="C879" i="1"/>
  <c r="G878" i="1"/>
  <c r="D878" i="1"/>
  <c r="H878" i="1" s="1"/>
  <c r="C878" i="1"/>
  <c r="G877" i="1"/>
  <c r="D877" i="1"/>
  <c r="H877" i="1" s="1"/>
  <c r="C877" i="1"/>
  <c r="G876" i="1"/>
  <c r="D876" i="1"/>
  <c r="H876" i="1" s="1"/>
  <c r="C876" i="1"/>
  <c r="G875" i="1"/>
  <c r="D875" i="1"/>
  <c r="H875" i="1" s="1"/>
  <c r="C875" i="1"/>
  <c r="G874" i="1"/>
  <c r="D874" i="1"/>
  <c r="H874" i="1" s="1"/>
  <c r="C874" i="1"/>
  <c r="G873" i="1"/>
  <c r="D873" i="1"/>
  <c r="H873" i="1" s="1"/>
  <c r="C873" i="1"/>
  <c r="G872" i="1"/>
  <c r="D872" i="1"/>
  <c r="H872" i="1" s="1"/>
  <c r="C872" i="1"/>
  <c r="G871" i="1"/>
  <c r="D871" i="1"/>
  <c r="H871" i="1" s="1"/>
  <c r="C871" i="1"/>
  <c r="G870" i="1"/>
  <c r="D870" i="1"/>
  <c r="H870" i="1" s="1"/>
  <c r="C870" i="1"/>
  <c r="G869" i="1"/>
  <c r="D869" i="1"/>
  <c r="H869" i="1" s="1"/>
  <c r="C869" i="1"/>
  <c r="G868" i="1"/>
  <c r="D868" i="1"/>
  <c r="H868" i="1" s="1"/>
  <c r="C868" i="1"/>
  <c r="G867" i="1"/>
  <c r="D867" i="1"/>
  <c r="H867" i="1" s="1"/>
  <c r="C867" i="1"/>
  <c r="G866" i="1"/>
  <c r="D866" i="1"/>
  <c r="H866" i="1" s="1"/>
  <c r="C866" i="1"/>
  <c r="G865" i="1"/>
  <c r="D865" i="1"/>
  <c r="H865" i="1" s="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G714" i="1"/>
  <c r="D714" i="1"/>
  <c r="C714" i="1"/>
  <c r="D713" i="1"/>
  <c r="H713" i="1" s="1"/>
  <c r="C713" i="1"/>
  <c r="H712" i="1"/>
  <c r="G712" i="1"/>
  <c r="D712" i="1"/>
  <c r="C712" i="1"/>
  <c r="H711" i="1"/>
  <c r="G711" i="1"/>
  <c r="D711" i="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H647" i="1"/>
  <c r="G647" i="1"/>
  <c r="D647" i="1"/>
  <c r="C647" i="1"/>
  <c r="H646" i="1"/>
  <c r="G646" i="1"/>
  <c r="D646" i="1"/>
  <c r="C646" i="1"/>
  <c r="D645" i="1"/>
  <c r="H645" i="1" s="1"/>
  <c r="C645" i="1"/>
  <c r="D644" i="1"/>
  <c r="H644" i="1" s="1"/>
  <c r="C644" i="1"/>
  <c r="D643" i="1"/>
  <c r="H643" i="1" s="1"/>
  <c r="C643" i="1"/>
  <c r="D642" i="1"/>
  <c r="H642" i="1" s="1"/>
  <c r="C642" i="1"/>
  <c r="H641" i="1"/>
  <c r="D641" i="1"/>
  <c r="G641" i="1" s="1"/>
  <c r="C641" i="1"/>
  <c r="C637"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G546" i="1"/>
  <c r="D546" i="1"/>
  <c r="C546" i="1"/>
  <c r="D545" i="1"/>
  <c r="C545" i="1"/>
  <c r="G545" i="1" s="1"/>
  <c r="D544" i="1"/>
  <c r="C544" i="1"/>
  <c r="H544" i="1" s="1"/>
  <c r="G543" i="1"/>
  <c r="D543" i="1"/>
  <c r="C543" i="1"/>
  <c r="G542" i="1"/>
  <c r="D542" i="1"/>
  <c r="C542" i="1"/>
  <c r="D541" i="1"/>
  <c r="C541" i="1"/>
  <c r="G541" i="1" s="1"/>
  <c r="D540" i="1"/>
  <c r="C540" i="1"/>
  <c r="H540" i="1" s="1"/>
  <c r="G539" i="1"/>
  <c r="D539" i="1"/>
  <c r="C539" i="1"/>
  <c r="G538" i="1"/>
  <c r="D538" i="1"/>
  <c r="C538" i="1"/>
  <c r="D537" i="1"/>
  <c r="C537" i="1"/>
  <c r="G537" i="1" s="1"/>
  <c r="D536" i="1"/>
  <c r="C536" i="1"/>
  <c r="H536" i="1" s="1"/>
  <c r="G535" i="1"/>
  <c r="D535" i="1"/>
  <c r="C535" i="1"/>
  <c r="G534" i="1"/>
  <c r="D534" i="1"/>
  <c r="C534" i="1"/>
  <c r="D533" i="1"/>
  <c r="C533" i="1"/>
  <c r="G533" i="1" s="1"/>
  <c r="D532" i="1"/>
  <c r="C532" i="1"/>
  <c r="H532" i="1" s="1"/>
  <c r="G531" i="1"/>
  <c r="D531" i="1"/>
  <c r="C531" i="1"/>
  <c r="G530" i="1"/>
  <c r="D530" i="1"/>
  <c r="C530" i="1"/>
  <c r="D529" i="1"/>
  <c r="C529" i="1"/>
  <c r="G529" i="1" s="1"/>
  <c r="D528" i="1"/>
  <c r="C528" i="1"/>
  <c r="H528" i="1" s="1"/>
  <c r="G527" i="1"/>
  <c r="D527" i="1"/>
  <c r="C527" i="1"/>
  <c r="G526" i="1"/>
  <c r="D526" i="1"/>
  <c r="C526" i="1"/>
  <c r="D525" i="1"/>
  <c r="C525" i="1"/>
  <c r="G525" i="1" s="1"/>
  <c r="D524" i="1"/>
  <c r="C524" i="1"/>
  <c r="H524" i="1" s="1"/>
  <c r="G523" i="1"/>
  <c r="D523" i="1"/>
  <c r="C523" i="1"/>
  <c r="D521" i="1"/>
  <c r="C521" i="1"/>
  <c r="G521" i="1" s="1"/>
  <c r="D520" i="1"/>
  <c r="C520" i="1"/>
  <c r="H520" i="1" s="1"/>
  <c r="G519" i="1"/>
  <c r="D519" i="1"/>
  <c r="C519" i="1"/>
  <c r="G518" i="1"/>
  <c r="D518" i="1"/>
  <c r="C518" i="1"/>
  <c r="D517" i="1"/>
  <c r="C517" i="1"/>
  <c r="G517" i="1" s="1"/>
  <c r="D516" i="1"/>
  <c r="C516" i="1"/>
  <c r="H516" i="1" s="1"/>
  <c r="G515" i="1"/>
  <c r="D515" i="1"/>
  <c r="C515" i="1"/>
  <c r="G514" i="1"/>
  <c r="D514" i="1"/>
  <c r="C514" i="1"/>
  <c r="D513" i="1"/>
  <c r="C513" i="1"/>
  <c r="G513" i="1" s="1"/>
  <c r="D512" i="1"/>
  <c r="C512" i="1"/>
  <c r="H512" i="1" s="1"/>
  <c r="G511" i="1"/>
  <c r="D511" i="1"/>
  <c r="C511" i="1"/>
  <c r="G510" i="1"/>
  <c r="D510" i="1"/>
  <c r="C510" i="1"/>
  <c r="D508" i="1"/>
  <c r="C508" i="1"/>
  <c r="H508" i="1" s="1"/>
  <c r="G507" i="1"/>
  <c r="D507" i="1"/>
  <c r="C507" i="1"/>
  <c r="G506" i="1"/>
  <c r="D506" i="1"/>
  <c r="C506" i="1"/>
  <c r="D505" i="1"/>
  <c r="C505" i="1"/>
  <c r="G505" i="1" s="1"/>
  <c r="D504" i="1"/>
  <c r="C504" i="1"/>
  <c r="H504" i="1" s="1"/>
  <c r="G503" i="1"/>
  <c r="D503" i="1"/>
  <c r="C503" i="1"/>
  <c r="G502" i="1"/>
  <c r="D502" i="1"/>
  <c r="C502" i="1"/>
  <c r="D501" i="1"/>
  <c r="C501" i="1"/>
  <c r="G501" i="1" s="1"/>
  <c r="D500" i="1"/>
  <c r="C500" i="1"/>
  <c r="H500" i="1" s="1"/>
  <c r="G499" i="1"/>
  <c r="D499" i="1"/>
  <c r="C499" i="1"/>
  <c r="G498" i="1"/>
  <c r="D498" i="1"/>
  <c r="C498" i="1"/>
  <c r="D497" i="1"/>
  <c r="C497" i="1"/>
  <c r="G497" i="1" s="1"/>
  <c r="D496" i="1"/>
  <c r="C496" i="1"/>
  <c r="H496" i="1" s="1"/>
  <c r="G495" i="1"/>
  <c r="D495" i="1"/>
  <c r="C495" i="1"/>
  <c r="G494" i="1"/>
  <c r="D494" i="1"/>
  <c r="C494" i="1"/>
  <c r="D493" i="1"/>
  <c r="C493" i="1"/>
  <c r="G493" i="1" s="1"/>
  <c r="D492" i="1"/>
  <c r="C492" i="1"/>
  <c r="H492" i="1" s="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G413" i="1" s="1"/>
  <c r="C413" i="1"/>
  <c r="D412" i="1"/>
  <c r="H412" i="1" s="1"/>
  <c r="C412" i="1"/>
  <c r="C411" i="1"/>
  <c r="G406" i="1"/>
  <c r="D406" i="1"/>
  <c r="H406" i="1" s="1"/>
  <c r="C406" i="1"/>
  <c r="H405" i="1"/>
  <c r="D405" i="1"/>
  <c r="G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D369" i="1"/>
  <c r="G369" i="1" s="1"/>
  <c r="C369" i="1"/>
  <c r="H368" i="1"/>
  <c r="G368" i="1"/>
  <c r="D368" i="1"/>
  <c r="C368" i="1"/>
  <c r="H367" i="1"/>
  <c r="G367" i="1"/>
  <c r="D367" i="1"/>
  <c r="C367" i="1"/>
  <c r="H366" i="1"/>
  <c r="G366" i="1"/>
  <c r="D366" i="1"/>
  <c r="C366" i="1"/>
  <c r="H365" i="1"/>
  <c r="D365" i="1"/>
  <c r="G365" i="1" s="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H291" i="1" s="1"/>
  <c r="C291" i="1"/>
  <c r="H290" i="1"/>
  <c r="D290" i="1"/>
  <c r="G290" i="1" s="1"/>
  <c r="C290" i="1"/>
  <c r="H289"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D247" i="1"/>
  <c r="G247" i="1" s="1"/>
  <c r="C247" i="1"/>
  <c r="H246" i="1"/>
  <c r="G246" i="1"/>
  <c r="D246" i="1"/>
  <c r="C246" i="1"/>
  <c r="H245" i="1"/>
  <c r="D245" i="1"/>
  <c r="G245" i="1" s="1"/>
  <c r="C245" i="1"/>
  <c r="H244" i="1"/>
  <c r="G244" i="1"/>
  <c r="D244" i="1"/>
  <c r="C244" i="1"/>
  <c r="D243" i="1"/>
  <c r="G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D189" i="1"/>
  <c r="G189" i="1" s="1"/>
  <c r="C189" i="1"/>
  <c r="H188" i="1"/>
  <c r="D188" i="1"/>
  <c r="G188" i="1" s="1"/>
  <c r="C188" i="1"/>
  <c r="H187" i="1"/>
  <c r="G187" i="1"/>
  <c r="D187" i="1"/>
  <c r="C187" i="1"/>
  <c r="H186" i="1"/>
  <c r="G186" i="1"/>
  <c r="D186" i="1"/>
  <c r="C186" i="1"/>
  <c r="H185" i="1"/>
  <c r="G185" i="1"/>
  <c r="D185" i="1"/>
  <c r="C185" i="1"/>
  <c r="D184" i="1"/>
  <c r="G184" i="1" s="1"/>
  <c r="C184" i="1"/>
  <c r="H183" i="1"/>
  <c r="D183" i="1"/>
  <c r="G183" i="1" s="1"/>
  <c r="C183" i="1"/>
  <c r="H182" i="1"/>
  <c r="G182" i="1"/>
  <c r="D182" i="1"/>
  <c r="C182" i="1"/>
  <c r="H181" i="1"/>
  <c r="D181" i="1"/>
  <c r="G181" i="1" s="1"/>
  <c r="C181" i="1"/>
  <c r="H180" i="1"/>
  <c r="G180" i="1"/>
  <c r="D180" i="1"/>
  <c r="C180" i="1"/>
  <c r="H179" i="1"/>
  <c r="G179" i="1"/>
  <c r="D179" i="1"/>
  <c r="C179" i="1"/>
  <c r="H178" i="1"/>
  <c r="G178" i="1"/>
  <c r="D178" i="1"/>
  <c r="C178" i="1"/>
  <c r="D177" i="1"/>
  <c r="H177" i="1" s="1"/>
  <c r="C177" i="1"/>
  <c r="D176" i="1"/>
  <c r="H176" i="1" s="1"/>
  <c r="C176" i="1"/>
  <c r="D175" i="1"/>
  <c r="H175" i="1" s="1"/>
  <c r="C175" i="1"/>
  <c r="H174" i="1"/>
  <c r="D174" i="1"/>
  <c r="G174" i="1" s="1"/>
  <c r="C174" i="1"/>
  <c r="D173" i="1"/>
  <c r="G173" i="1" s="1"/>
  <c r="C173" i="1"/>
  <c r="H172" i="1"/>
  <c r="G172" i="1"/>
  <c r="D172" i="1"/>
  <c r="C172" i="1"/>
  <c r="H171" i="1"/>
  <c r="G171" i="1"/>
  <c r="D171" i="1"/>
  <c r="C171" i="1"/>
  <c r="H170" i="1"/>
  <c r="G170" i="1"/>
  <c r="D170" i="1"/>
  <c r="C170" i="1"/>
  <c r="H169" i="1"/>
  <c r="D169" i="1"/>
  <c r="G169" i="1" s="1"/>
  <c r="C169" i="1"/>
  <c r="H168" i="1"/>
  <c r="D168" i="1"/>
  <c r="G168" i="1" s="1"/>
  <c r="C168" i="1"/>
  <c r="H167" i="1"/>
  <c r="D167" i="1"/>
  <c r="G167" i="1" s="1"/>
  <c r="C167" i="1"/>
  <c r="H166" i="1"/>
  <c r="D166" i="1"/>
  <c r="G166" i="1" s="1"/>
  <c r="C166" i="1"/>
  <c r="D165" i="1"/>
  <c r="G165" i="1" s="1"/>
  <c r="C165" i="1"/>
  <c r="H164" i="1"/>
  <c r="G164" i="1"/>
  <c r="D164" i="1"/>
  <c r="C164" i="1"/>
  <c r="H163" i="1"/>
  <c r="D163" i="1"/>
  <c r="G163" i="1" s="1"/>
  <c r="C163" i="1"/>
  <c r="H162" i="1"/>
  <c r="D162" i="1"/>
  <c r="G162" i="1" s="1"/>
  <c r="C162" i="1"/>
  <c r="H161" i="1"/>
  <c r="D161" i="1"/>
  <c r="G161" i="1" s="1"/>
  <c r="C161" i="1"/>
  <c r="D160" i="1"/>
  <c r="G160" i="1" s="1"/>
  <c r="C160" i="1"/>
  <c r="H158" i="1"/>
  <c r="G158" i="1"/>
  <c r="D158" i="1"/>
  <c r="C158" i="1"/>
  <c r="H157" i="1"/>
  <c r="D157" i="1"/>
  <c r="G157" i="1" s="1"/>
  <c r="C157" i="1"/>
  <c r="H156" i="1"/>
  <c r="G156" i="1"/>
  <c r="D156" i="1"/>
  <c r="C156" i="1"/>
  <c r="H155" i="1"/>
  <c r="D155" i="1"/>
  <c r="G155" i="1" s="1"/>
  <c r="C155" i="1"/>
  <c r="H154" i="1"/>
  <c r="G154" i="1"/>
  <c r="D154" i="1"/>
  <c r="C154" i="1"/>
  <c r="H153" i="1"/>
  <c r="G153" i="1"/>
  <c r="D153" i="1"/>
  <c r="C153" i="1"/>
  <c r="H152" i="1"/>
  <c r="G152" i="1"/>
  <c r="D152" i="1"/>
  <c r="C152" i="1"/>
  <c r="H151" i="1"/>
  <c r="G151" i="1"/>
  <c r="D151" i="1"/>
  <c r="C151" i="1"/>
  <c r="H150" i="1"/>
  <c r="D150" i="1"/>
  <c r="G150" i="1" s="1"/>
  <c r="C150" i="1"/>
  <c r="H149" i="1"/>
  <c r="D149" i="1"/>
  <c r="G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D131" i="1"/>
  <c r="G131" i="1" s="1"/>
  <c r="C131" i="1"/>
  <c r="D130" i="1"/>
  <c r="G130" i="1" s="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2" i="9" l="1"/>
  <c r="B32" i="9" s="1"/>
  <c r="E300" i="9"/>
  <c r="B300" i="9" s="1"/>
  <c r="E294" i="9"/>
  <c r="B294" i="9" s="1"/>
  <c r="E301" i="9"/>
  <c r="B301" i="9" s="1"/>
  <c r="G288" i="1"/>
  <c r="F217" i="9"/>
  <c r="B217" i="9" s="1"/>
  <c r="E286" i="9"/>
  <c r="B286" i="9" s="1"/>
  <c r="E33" i="9"/>
  <c r="B33" i="9" s="1"/>
  <c r="E288" i="9"/>
  <c r="B288" i="9" s="1"/>
  <c r="E296" i="9"/>
  <c r="B296" i="9" s="1"/>
  <c r="H1264" i="1"/>
  <c r="H1278" i="1"/>
  <c r="H1240" i="1"/>
  <c r="H413" i="1"/>
  <c r="G404" i="1"/>
  <c r="G644" i="1"/>
  <c r="G643" i="1"/>
  <c r="I27" i="3"/>
  <c r="D1408" i="1"/>
  <c r="H1409" i="1"/>
  <c r="E141" i="6"/>
  <c r="F115" i="6"/>
  <c r="F114" i="6"/>
  <c r="H1224" i="1"/>
  <c r="G291" i="1"/>
  <c r="D411" i="1"/>
  <c r="H411" i="1" s="1"/>
  <c r="H1229" i="1"/>
  <c r="E245" i="5"/>
  <c r="D1222" i="1" s="1"/>
  <c r="G1456" i="1"/>
  <c r="I1456" i="1" s="1"/>
  <c r="J1456" i="1"/>
  <c r="I36" i="3"/>
  <c r="G1491" i="1"/>
  <c r="E27" i="9"/>
  <c r="F215" i="9"/>
  <c r="B215" i="9" s="1"/>
  <c r="E287" i="9"/>
  <c r="B287" i="9" s="1"/>
  <c r="E303" i="9"/>
  <c r="B303" i="9" s="1"/>
  <c r="G1503" i="1"/>
  <c r="H1499" i="1"/>
  <c r="G1499" i="1"/>
  <c r="C1483" i="1"/>
  <c r="H1483" i="1" s="1"/>
  <c r="H1486" i="1"/>
  <c r="E283" i="9"/>
  <c r="B283" i="9" s="1"/>
  <c r="H1227" i="1"/>
  <c r="F246" i="5"/>
  <c r="H1223" i="1"/>
  <c r="H1216" i="1"/>
  <c r="H1277" i="1"/>
  <c r="H1275" i="1"/>
  <c r="D1154" i="1"/>
  <c r="H1154" i="1" s="1"/>
  <c r="E293" i="9"/>
  <c r="B293" i="9" s="1"/>
  <c r="E291" i="9"/>
  <c r="B291" i="9" s="1"/>
  <c r="G1033" i="1"/>
  <c r="G1030" i="1"/>
  <c r="G1032" i="1"/>
  <c r="G1006" i="1"/>
  <c r="G996" i="1"/>
  <c r="G1025" i="1"/>
  <c r="G1023" i="1"/>
  <c r="G1013" i="1"/>
  <c r="F35" i="5"/>
  <c r="G1004" i="1"/>
  <c r="G1003" i="1"/>
  <c r="G1002" i="1"/>
  <c r="G1001" i="1"/>
  <c r="G1000" i="1"/>
  <c r="E12" i="5"/>
  <c r="D990" i="1" s="1"/>
  <c r="G999" i="1"/>
  <c r="G998" i="1"/>
  <c r="G997" i="1"/>
  <c r="F19" i="5"/>
  <c r="G995" i="1"/>
  <c r="G993" i="1"/>
  <c r="G992" i="1"/>
  <c r="G991" i="1"/>
  <c r="H986" i="1"/>
  <c r="E273" i="9"/>
  <c r="B273" i="9" s="1"/>
  <c r="G412" i="1"/>
  <c r="E643" i="4"/>
  <c r="D637" i="1" s="1"/>
  <c r="G637" i="1" s="1"/>
  <c r="H130" i="1"/>
  <c r="F134" i="4"/>
  <c r="F68" i="4"/>
  <c r="E30" i="9"/>
  <c r="B30" i="9" s="1"/>
  <c r="E363" i="4"/>
  <c r="D358" i="1" s="1"/>
  <c r="G260" i="1"/>
  <c r="H260" i="1"/>
  <c r="E70" i="9"/>
  <c r="B70" i="9" s="1"/>
  <c r="E263" i="4"/>
  <c r="D259" i="1" s="1"/>
  <c r="B226" i="9"/>
  <c r="H243" i="1"/>
  <c r="F247" i="4"/>
  <c r="H184" i="1"/>
  <c r="F188" i="4"/>
  <c r="B222" i="9"/>
  <c r="E45" i="9"/>
  <c r="B45" i="9" s="1"/>
  <c r="F220" i="9"/>
  <c r="B220" i="9" s="1"/>
  <c r="G713" i="1"/>
  <c r="G177" i="1"/>
  <c r="G176" i="1"/>
  <c r="G175" i="1"/>
  <c r="H173" i="1"/>
  <c r="H165" i="1"/>
  <c r="F169" i="4"/>
  <c r="E41" i="9"/>
  <c r="B41" i="9" s="1"/>
  <c r="H160" i="1"/>
  <c r="E163" i="4"/>
  <c r="D159" i="1" s="1"/>
  <c r="F164" i="4"/>
  <c r="F159" i="4"/>
  <c r="E152" i="4"/>
  <c r="D148" i="1" s="1"/>
  <c r="B218" i="9"/>
  <c r="G642" i="1"/>
  <c r="G645" i="1"/>
  <c r="H491" i="1"/>
  <c r="H495" i="1"/>
  <c r="H499" i="1"/>
  <c r="H503" i="1"/>
  <c r="H507" i="1"/>
  <c r="H511" i="1"/>
  <c r="H515" i="1"/>
  <c r="H519" i="1"/>
  <c r="H523" i="1"/>
  <c r="H527" i="1"/>
  <c r="H531" i="1"/>
  <c r="H535" i="1"/>
  <c r="H539" i="1"/>
  <c r="H543" i="1"/>
  <c r="G547" i="1"/>
  <c r="H547" i="1"/>
  <c r="G549" i="1"/>
  <c r="H549" i="1"/>
  <c r="G551" i="1"/>
  <c r="H551" i="1"/>
  <c r="G553" i="1"/>
  <c r="H553" i="1"/>
  <c r="G555" i="1"/>
  <c r="H555" i="1"/>
  <c r="G557" i="1"/>
  <c r="H557" i="1"/>
  <c r="G559" i="1"/>
  <c r="H559" i="1"/>
  <c r="G563" i="1"/>
  <c r="H563" i="1"/>
  <c r="G565" i="1"/>
  <c r="H565" i="1"/>
  <c r="G567" i="1"/>
  <c r="H567" i="1"/>
  <c r="G569" i="1"/>
  <c r="H569" i="1"/>
  <c r="G571" i="1"/>
  <c r="H571" i="1"/>
  <c r="G573" i="1"/>
  <c r="H573" i="1"/>
  <c r="G575" i="1"/>
  <c r="H575" i="1"/>
  <c r="G577" i="1"/>
  <c r="H577" i="1"/>
  <c r="G579" i="1"/>
  <c r="H579" i="1"/>
  <c r="G581" i="1"/>
  <c r="H581" i="1"/>
  <c r="G583" i="1"/>
  <c r="H583" i="1"/>
  <c r="G585" i="1"/>
  <c r="H585" i="1"/>
  <c r="G589" i="1"/>
  <c r="H589" i="1"/>
  <c r="G591" i="1"/>
  <c r="H591" i="1"/>
  <c r="G593" i="1"/>
  <c r="H593" i="1"/>
  <c r="G595" i="1"/>
  <c r="H595" i="1"/>
  <c r="G597" i="1"/>
  <c r="H597" i="1"/>
  <c r="G599" i="1"/>
  <c r="H599" i="1"/>
  <c r="G601" i="1"/>
  <c r="H601" i="1"/>
  <c r="G603" i="1"/>
  <c r="H603" i="1"/>
  <c r="G605" i="1"/>
  <c r="H605" i="1"/>
  <c r="G607" i="1"/>
  <c r="H607" i="1"/>
  <c r="G609" i="1"/>
  <c r="H609" i="1"/>
  <c r="G611" i="1"/>
  <c r="H611" i="1"/>
  <c r="G613" i="1"/>
  <c r="H613" i="1"/>
  <c r="G615" i="1"/>
  <c r="H615" i="1"/>
  <c r="G617" i="1"/>
  <c r="H617" i="1"/>
  <c r="G621" i="1"/>
  <c r="H621" i="1"/>
  <c r="G623" i="1"/>
  <c r="H623" i="1"/>
  <c r="G625" i="1"/>
  <c r="H625" i="1"/>
  <c r="G627" i="1"/>
  <c r="H627" i="1"/>
  <c r="G631" i="1"/>
  <c r="H631" i="1"/>
  <c r="G492" i="1"/>
  <c r="H494" i="1"/>
  <c r="G496" i="1"/>
  <c r="H498" i="1"/>
  <c r="G500" i="1"/>
  <c r="H502" i="1"/>
  <c r="G504" i="1"/>
  <c r="H506" i="1"/>
  <c r="G508" i="1"/>
  <c r="H510" i="1"/>
  <c r="G512" i="1"/>
  <c r="H514" i="1"/>
  <c r="G516" i="1"/>
  <c r="H518" i="1"/>
  <c r="G520" i="1"/>
  <c r="G524" i="1"/>
  <c r="H526" i="1"/>
  <c r="G528" i="1"/>
  <c r="H530" i="1"/>
  <c r="G532" i="1"/>
  <c r="H534" i="1"/>
  <c r="G536" i="1"/>
  <c r="H538" i="1"/>
  <c r="G540" i="1"/>
  <c r="H542" i="1"/>
  <c r="G544" i="1"/>
  <c r="H546" i="1"/>
  <c r="H493" i="1"/>
  <c r="H497" i="1"/>
  <c r="H501" i="1"/>
  <c r="H505" i="1"/>
  <c r="H513" i="1"/>
  <c r="H517" i="1"/>
  <c r="H521" i="1"/>
  <c r="H525" i="1"/>
  <c r="H529" i="1"/>
  <c r="H533" i="1"/>
  <c r="H537" i="1"/>
  <c r="H541" i="1"/>
  <c r="H545" i="1"/>
  <c r="G548" i="1"/>
  <c r="H548" i="1"/>
  <c r="G550" i="1"/>
  <c r="H550" i="1"/>
  <c r="G552" i="1"/>
  <c r="H552" i="1"/>
  <c r="G554" i="1"/>
  <c r="H554" i="1"/>
  <c r="G556" i="1"/>
  <c r="H556" i="1"/>
  <c r="G558" i="1"/>
  <c r="H558" i="1"/>
  <c r="G560" i="1"/>
  <c r="H560" i="1"/>
  <c r="G562" i="1"/>
  <c r="H562" i="1"/>
  <c r="G564" i="1"/>
  <c r="H564" i="1"/>
  <c r="G566" i="1"/>
  <c r="H566" i="1"/>
  <c r="G568" i="1"/>
  <c r="H568" i="1"/>
  <c r="G570" i="1"/>
  <c r="H570" i="1"/>
  <c r="G572" i="1"/>
  <c r="H572" i="1"/>
  <c r="G574" i="1"/>
  <c r="H574" i="1"/>
  <c r="G576" i="1"/>
  <c r="H576" i="1"/>
  <c r="G578" i="1"/>
  <c r="H578" i="1"/>
  <c r="G580" i="1"/>
  <c r="H580" i="1"/>
  <c r="G582" i="1"/>
  <c r="H582" i="1"/>
  <c r="G584" i="1"/>
  <c r="H584" i="1"/>
  <c r="G586" i="1"/>
  <c r="H586" i="1"/>
  <c r="G588" i="1"/>
  <c r="H588" i="1"/>
  <c r="G590" i="1"/>
  <c r="H590" i="1"/>
  <c r="G592" i="1"/>
  <c r="H592" i="1"/>
  <c r="G594" i="1"/>
  <c r="H594" i="1"/>
  <c r="G596" i="1"/>
  <c r="H596" i="1"/>
  <c r="G598" i="1"/>
  <c r="H598" i="1"/>
  <c r="G600" i="1"/>
  <c r="H600" i="1"/>
  <c r="G602" i="1"/>
  <c r="H602" i="1"/>
  <c r="G604" i="1"/>
  <c r="H604" i="1"/>
  <c r="G606" i="1"/>
  <c r="H606" i="1"/>
  <c r="G608" i="1"/>
  <c r="H608" i="1"/>
  <c r="G610" i="1"/>
  <c r="H610" i="1"/>
  <c r="G612" i="1"/>
  <c r="H612" i="1"/>
  <c r="G614" i="1"/>
  <c r="H614" i="1"/>
  <c r="G616" i="1"/>
  <c r="H616" i="1"/>
  <c r="G618" i="1"/>
  <c r="H618" i="1"/>
  <c r="G620" i="1"/>
  <c r="H620" i="1"/>
  <c r="G622" i="1"/>
  <c r="H622" i="1"/>
  <c r="G624" i="1"/>
  <c r="H624" i="1"/>
  <c r="G626" i="1"/>
  <c r="H626" i="1"/>
  <c r="G628" i="1"/>
  <c r="H628" i="1"/>
  <c r="G632" i="1"/>
  <c r="H632" i="1"/>
  <c r="H891" i="1"/>
  <c r="H895" i="1"/>
  <c r="H899" i="1"/>
  <c r="H903" i="1"/>
  <c r="H907" i="1"/>
  <c r="H911" i="1"/>
  <c r="H915" i="1"/>
  <c r="H919" i="1"/>
  <c r="H923" i="1"/>
  <c r="H927" i="1"/>
  <c r="H931" i="1"/>
  <c r="H935" i="1"/>
  <c r="H939"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1047" i="1"/>
  <c r="G1047" i="1"/>
  <c r="H1049" i="1"/>
  <c r="G1049" i="1"/>
  <c r="H1051" i="1"/>
  <c r="G1051" i="1"/>
  <c r="H1053" i="1"/>
  <c r="G1053" i="1"/>
  <c r="H1055" i="1"/>
  <c r="G1055" i="1"/>
  <c r="H893" i="1"/>
  <c r="H897" i="1"/>
  <c r="H901" i="1"/>
  <c r="H905" i="1"/>
  <c r="H909" i="1"/>
  <c r="H913" i="1"/>
  <c r="H917" i="1"/>
  <c r="H921" i="1"/>
  <c r="H925" i="1"/>
  <c r="H929" i="1"/>
  <c r="H933" i="1"/>
  <c r="H937" i="1"/>
  <c r="H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1048" i="1"/>
  <c r="G1048" i="1"/>
  <c r="H1050" i="1"/>
  <c r="G1050" i="1"/>
  <c r="H1052" i="1"/>
  <c r="G1052" i="1"/>
  <c r="H1054" i="1"/>
  <c r="G1054" i="1"/>
  <c r="H1181" i="1"/>
  <c r="H1184" i="1"/>
  <c r="H1188" i="1"/>
  <c r="H1192" i="1"/>
  <c r="H1196" i="1"/>
  <c r="H1200" i="1"/>
  <c r="H1204" i="1"/>
  <c r="H1208" i="1"/>
  <c r="I1466"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H1179" i="1"/>
  <c r="H1186" i="1"/>
  <c r="H1190" i="1"/>
  <c r="H1194" i="1"/>
  <c r="H1198" i="1"/>
  <c r="H1202" i="1"/>
  <c r="H1206" i="1"/>
  <c r="H1210" i="1"/>
  <c r="F106" i="4"/>
  <c r="G1439" i="1"/>
  <c r="I1439" i="1" s="1"/>
  <c r="J1439" i="1"/>
  <c r="G1443" i="1"/>
  <c r="I1443" i="1" s="1"/>
  <c r="J1443" i="1"/>
  <c r="G1446" i="1"/>
  <c r="I1446" i="1" s="1"/>
  <c r="G1450" i="1"/>
  <c r="I1450" i="1" s="1"/>
  <c r="H1454" i="1"/>
  <c r="G1458" i="1"/>
  <c r="I1458" i="1" s="1"/>
  <c r="H1462" i="1"/>
  <c r="I1462" i="1" s="1"/>
  <c r="J1462" i="1"/>
  <c r="H1463" i="1"/>
  <c r="I1463" i="1" s="1"/>
  <c r="H1466" i="1"/>
  <c r="J1466" i="1"/>
  <c r="H1467" i="1"/>
  <c r="I1467" i="1" s="1"/>
  <c r="H1472" i="1"/>
  <c r="I1472" i="1" s="1"/>
  <c r="J1472" i="1"/>
  <c r="H1473" i="1"/>
  <c r="I1473" i="1" s="1"/>
  <c r="H1477" i="1"/>
  <c r="I1477" i="1" s="1"/>
  <c r="J1477" i="1"/>
  <c r="H1478" i="1"/>
  <c r="I1478" i="1" s="1"/>
  <c r="H1480" i="1"/>
  <c r="G1482" i="1"/>
  <c r="G1485" i="1"/>
  <c r="H1488" i="1"/>
  <c r="G1490" i="1"/>
  <c r="G1493" i="1"/>
  <c r="H1496" i="1"/>
  <c r="G1498" i="1"/>
  <c r="G1501" i="1"/>
  <c r="H1504" i="1"/>
  <c r="G1506" i="1"/>
  <c r="G1509" i="1"/>
  <c r="H1512" i="1"/>
  <c r="G1514" i="1"/>
  <c r="H1520" i="1"/>
  <c r="G1522" i="1"/>
  <c r="G1525" i="1"/>
  <c r="H1528" i="1"/>
  <c r="G1530" i="1"/>
  <c r="G1533" i="1"/>
  <c r="H1536" i="1"/>
  <c r="G1538" i="1"/>
  <c r="G1541" i="1"/>
  <c r="H1544" i="1"/>
  <c r="G1546" i="1"/>
  <c r="G1549" i="1"/>
  <c r="H1552" i="1"/>
  <c r="G1554" i="1"/>
  <c r="G1557" i="1"/>
  <c r="H1560" i="1"/>
  <c r="G1562" i="1"/>
  <c r="G1565" i="1"/>
  <c r="H1568" i="1"/>
  <c r="G1570" i="1"/>
  <c r="G1573" i="1"/>
  <c r="H1576" i="1"/>
  <c r="G1578" i="1"/>
  <c r="D44" i="4"/>
  <c r="D6" i="4" s="1"/>
  <c r="D50" i="4"/>
  <c r="D133" i="4"/>
  <c r="F153" i="4"/>
  <c r="E196" i="4"/>
  <c r="D192" i="1" s="1"/>
  <c r="D224" i="4"/>
  <c r="F345" i="4"/>
  <c r="D344" i="4"/>
  <c r="F352" i="4"/>
  <c r="D351" i="4"/>
  <c r="D421" i="4"/>
  <c r="G1447" i="1"/>
  <c r="I1447" i="1" s="1"/>
  <c r="J1449" i="1"/>
  <c r="G1451" i="1"/>
  <c r="I1451" i="1" s="1"/>
  <c r="G1455" i="1"/>
  <c r="I1455" i="1" s="1"/>
  <c r="J1457" i="1"/>
  <c r="G1459" i="1"/>
  <c r="I1459" i="1" s="1"/>
  <c r="G1465" i="1"/>
  <c r="G1469" i="1"/>
  <c r="G1470" i="1"/>
  <c r="G1471" i="1"/>
  <c r="G1475" i="1"/>
  <c r="G1476" i="1"/>
  <c r="F8" i="4"/>
  <c r="D196" i="4"/>
  <c r="F264" i="4"/>
  <c r="D263" i="4"/>
  <c r="G1437" i="1"/>
  <c r="G1441" i="1"/>
  <c r="I1441" i="1" s="1"/>
  <c r="J1441" i="1"/>
  <c r="G1445" i="1"/>
  <c r="H1464" i="1"/>
  <c r="I1464" i="1" s="1"/>
  <c r="J1464" i="1"/>
  <c r="H1465" i="1"/>
  <c r="H1468" i="1"/>
  <c r="I1468" i="1" s="1"/>
  <c r="J1468" i="1"/>
  <c r="H1471" i="1"/>
  <c r="H1474" i="1"/>
  <c r="I1474" i="1" s="1"/>
  <c r="J1474" i="1"/>
  <c r="H1476" i="1"/>
  <c r="H1479" i="1"/>
  <c r="I1479" i="1" s="1"/>
  <c r="J1479" i="1"/>
  <c r="G1481" i="1"/>
  <c r="H1484" i="1"/>
  <c r="G1489" i="1"/>
  <c r="H1492" i="1"/>
  <c r="G1497" i="1"/>
  <c r="H1500" i="1"/>
  <c r="G1505" i="1"/>
  <c r="H1508" i="1"/>
  <c r="G1513" i="1"/>
  <c r="H1516" i="1"/>
  <c r="G1521" i="1"/>
  <c r="H1524" i="1"/>
  <c r="G1529" i="1"/>
  <c r="H1532" i="1"/>
  <c r="G1537" i="1"/>
  <c r="H1540" i="1"/>
  <c r="G1545" i="1"/>
  <c r="H1548" i="1"/>
  <c r="G1553" i="1"/>
  <c r="H1556" i="1"/>
  <c r="G1561" i="1"/>
  <c r="H1564" i="1"/>
  <c r="G1569" i="1"/>
  <c r="H1572" i="1"/>
  <c r="G1577" i="1"/>
  <c r="H1580" i="1"/>
  <c r="D152" i="4"/>
  <c r="D163" i="4"/>
  <c r="F216" i="4"/>
  <c r="D215" i="4"/>
  <c r="F299" i="4"/>
  <c r="I1440" i="1"/>
  <c r="I1444" i="1"/>
  <c r="J1447" i="1"/>
  <c r="J1451" i="1"/>
  <c r="J1455" i="1"/>
  <c r="J1459" i="1"/>
  <c r="E82" i="4"/>
  <c r="F82" i="4" s="1"/>
  <c r="D124" i="4"/>
  <c r="E298" i="4"/>
  <c r="D363" i="4"/>
  <c r="D644" i="4"/>
  <c r="F417" i="4"/>
  <c r="E515" i="4"/>
  <c r="D509" i="1" s="1"/>
  <c r="F485" i="4"/>
  <c r="D515" i="4"/>
  <c r="E567" i="4"/>
  <c r="D593" i="4"/>
  <c r="E644" i="4"/>
  <c r="D638" i="1" s="1"/>
  <c r="D78" i="5"/>
  <c r="F79" i="5"/>
  <c r="G308" i="9"/>
  <c r="E308" i="9" s="1"/>
  <c r="B308" i="9" s="1"/>
  <c r="F177" i="5"/>
  <c r="E5" i="7"/>
  <c r="D311" i="4"/>
  <c r="F364" i="4"/>
  <c r="E421" i="4"/>
  <c r="D567" i="4"/>
  <c r="D625" i="4"/>
  <c r="F8" i="5"/>
  <c r="D68" i="5"/>
  <c r="F69" i="5"/>
  <c r="D12" i="5"/>
  <c r="F13" i="5"/>
  <c r="F70" i="5"/>
  <c r="E310" i="9"/>
  <c r="B310" i="9" s="1"/>
  <c r="B31" i="9"/>
  <c r="E87" i="5"/>
  <c r="D1065" i="1" s="1"/>
  <c r="D146" i="5"/>
  <c r="E176" i="5"/>
  <c r="D237" i="5"/>
  <c r="E238" i="5"/>
  <c r="D245" i="5"/>
  <c r="E258" i="5"/>
  <c r="D1235" i="1" s="1"/>
  <c r="E29" i="9"/>
  <c r="B29" i="9" s="1"/>
  <c r="F180" i="5"/>
  <c r="F190" i="5"/>
  <c r="D206" i="5"/>
  <c r="F5" i="6"/>
  <c r="D35" i="6"/>
  <c r="D129" i="6"/>
  <c r="G318" i="9" s="1"/>
  <c r="E318" i="9" s="1"/>
  <c r="D141"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281" i="9"/>
  <c r="E281" i="9" s="1"/>
  <c r="B281" i="9" s="1"/>
  <c r="G280" i="9"/>
  <c r="E280" i="9" s="1"/>
  <c r="B280" i="9" s="1"/>
  <c r="G279" i="9"/>
  <c r="E279" i="9" s="1"/>
  <c r="B279" i="9" s="1"/>
  <c r="G166" i="9"/>
  <c r="H165" i="9"/>
  <c r="G196" i="9"/>
  <c r="E196" i="9" s="1"/>
  <c r="B196" i="9" s="1"/>
  <c r="G194" i="9"/>
  <c r="E194" i="9" s="1"/>
  <c r="B194" i="9" s="1"/>
  <c r="G164" i="9"/>
  <c r="E164" i="9" s="1"/>
  <c r="B164" i="9" s="1"/>
  <c r="L192" i="9"/>
  <c r="F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1" i="9"/>
  <c r="E161" i="9" s="1"/>
  <c r="B161" i="9" s="1"/>
  <c r="I10" i="9"/>
  <c r="G195" i="9"/>
  <c r="E195" i="9" s="1"/>
  <c r="B195" i="9" s="1"/>
  <c r="G193" i="9"/>
  <c r="E193" i="9" s="1"/>
  <c r="B193" i="9" s="1"/>
  <c r="G192" i="9"/>
  <c r="E192" i="9" s="1"/>
  <c r="B192" i="9" s="1"/>
  <c r="G162" i="9"/>
  <c r="E162" i="9" s="1"/>
  <c r="B162" i="9" s="1"/>
  <c r="G163" i="9"/>
  <c r="E163" i="9" s="1"/>
  <c r="B163" i="9" s="1"/>
  <c r="B27" i="9"/>
  <c r="E290" i="9"/>
  <c r="B290" i="9" s="1"/>
  <c r="D42" i="8"/>
  <c r="G313" i="9" s="1"/>
  <c r="E313" i="9" s="1"/>
  <c r="E25" i="9"/>
  <c r="B25" i="9" s="1"/>
  <c r="B235" i="9"/>
  <c r="B251" i="9"/>
  <c r="B231" i="9"/>
  <c r="B247" i="9"/>
  <c r="I28" i="3" l="1"/>
  <c r="D1435" i="1"/>
  <c r="G1408" i="1"/>
  <c r="H1408" i="1"/>
  <c r="G411" i="1"/>
  <c r="G1483" i="1"/>
  <c r="E7" i="5"/>
  <c r="H637" i="1"/>
  <c r="F643" i="4"/>
  <c r="E350" i="4"/>
  <c r="D345" i="1" s="1"/>
  <c r="B313" i="9"/>
  <c r="H16" i="3"/>
  <c r="C2" i="1"/>
  <c r="E317" i="9"/>
  <c r="B318" i="9"/>
  <c r="E237" i="5"/>
  <c r="E175" i="5" s="1"/>
  <c r="D1152" i="1" s="1"/>
  <c r="D1215" i="1"/>
  <c r="H1065" i="1"/>
  <c r="G1065" i="1"/>
  <c r="F625" i="4"/>
  <c r="C619" i="1"/>
  <c r="E407" i="4"/>
  <c r="D402" i="1" s="1"/>
  <c r="D293" i="1"/>
  <c r="F215" i="4"/>
  <c r="C211" i="1"/>
  <c r="I1465" i="1"/>
  <c r="F351" i="4"/>
  <c r="D350" i="4"/>
  <c r="C346" i="1"/>
  <c r="F224" i="4"/>
  <c r="C220" i="1"/>
  <c r="F50" i="4"/>
  <c r="C46" i="1"/>
  <c r="F141" i="6"/>
  <c r="H28" i="3"/>
  <c r="C1435" i="1"/>
  <c r="G311" i="9"/>
  <c r="E311" i="9" s="1"/>
  <c r="B311" i="9" s="1"/>
  <c r="F206" i="5"/>
  <c r="C1183" i="1"/>
  <c r="H19" i="9"/>
  <c r="E19" i="9" s="1"/>
  <c r="B19" i="9" s="1"/>
  <c r="H23" i="3"/>
  <c r="C1214" i="1"/>
  <c r="F12" i="5"/>
  <c r="D7" i="5"/>
  <c r="C990" i="1"/>
  <c r="H21" i="3"/>
  <c r="C1046" i="1"/>
  <c r="F567" i="4"/>
  <c r="C561" i="1"/>
  <c r="F311" i="4"/>
  <c r="C306" i="1"/>
  <c r="F593" i="4"/>
  <c r="C587" i="1"/>
  <c r="F124" i="4"/>
  <c r="C120" i="1"/>
  <c r="F196" i="4"/>
  <c r="C192" i="1"/>
  <c r="I1471" i="1"/>
  <c r="F44" i="4"/>
  <c r="C40" i="1"/>
  <c r="E151" i="4"/>
  <c r="K1451" i="9"/>
  <c r="G314" i="9"/>
  <c r="E314" i="9" s="1"/>
  <c r="B314" i="9" s="1"/>
  <c r="I34" i="3"/>
  <c r="C1517" i="1"/>
  <c r="F129" i="6"/>
  <c r="C1423" i="1"/>
  <c r="G1235" i="1"/>
  <c r="H1235" i="1"/>
  <c r="I22" i="3"/>
  <c r="D1153" i="1"/>
  <c r="I20" i="3"/>
  <c r="D985" i="1"/>
  <c r="D528" i="4"/>
  <c r="I29" i="3"/>
  <c r="D1436" i="1"/>
  <c r="E528" i="4"/>
  <c r="D561" i="1"/>
  <c r="F238" i="5"/>
  <c r="F644" i="4"/>
  <c r="C638" i="1"/>
  <c r="E6" i="4"/>
  <c r="D78" i="1"/>
  <c r="D298" i="4"/>
  <c r="D412" i="4" s="1"/>
  <c r="F163" i="4"/>
  <c r="C159" i="1"/>
  <c r="F344" i="4"/>
  <c r="C339" i="1"/>
  <c r="E165" i="9"/>
  <c r="B165" i="9" s="1"/>
  <c r="E166" i="9"/>
  <c r="B166" i="9" s="1"/>
  <c r="F213" i="9"/>
  <c r="F35" i="6"/>
  <c r="H25" i="3"/>
  <c r="C1329" i="1"/>
  <c r="F245" i="5"/>
  <c r="C1222" i="1"/>
  <c r="F146" i="5"/>
  <c r="C1124" i="1"/>
  <c r="G316" i="9"/>
  <c r="E316" i="9" s="1"/>
  <c r="E420" i="4"/>
  <c r="D415" i="1"/>
  <c r="D176" i="5"/>
  <c r="F78" i="5"/>
  <c r="C1056" i="1"/>
  <c r="F515" i="4"/>
  <c r="C509" i="1"/>
  <c r="E68" i="5"/>
  <c r="F363" i="4"/>
  <c r="C358" i="1"/>
  <c r="G21" i="9"/>
  <c r="H21" i="9"/>
  <c r="D151" i="4"/>
  <c r="F152" i="4"/>
  <c r="C148" i="1"/>
  <c r="F263" i="4"/>
  <c r="C259" i="1"/>
  <c r="I1476" i="1"/>
  <c r="D420" i="4"/>
  <c r="F421" i="4"/>
  <c r="C415" i="1"/>
  <c r="F133" i="4"/>
  <c r="C129" i="1"/>
  <c r="E408" i="4"/>
  <c r="D403" i="1" s="1"/>
  <c r="F237" i="5" l="1"/>
  <c r="D639" i="4"/>
  <c r="C407" i="1"/>
  <c r="D635" i="4"/>
  <c r="F420" i="4"/>
  <c r="C414" i="1"/>
  <c r="H415" i="1"/>
  <c r="G415" i="1"/>
  <c r="G259" i="1"/>
  <c r="H259" i="1"/>
  <c r="D289" i="4"/>
  <c r="F151" i="4"/>
  <c r="H17" i="3"/>
  <c r="C147" i="1"/>
  <c r="H1056" i="1"/>
  <c r="G1056" i="1"/>
  <c r="E635" i="4"/>
  <c r="D629" i="1" s="1"/>
  <c r="D414" i="1"/>
  <c r="G1222" i="1"/>
  <c r="H1222" i="1"/>
  <c r="G638" i="1"/>
  <c r="H638" i="1"/>
  <c r="E636" i="4"/>
  <c r="D630" i="1" s="1"/>
  <c r="D522" i="1"/>
  <c r="H1423" i="1"/>
  <c r="G1423" i="1"/>
  <c r="H120" i="1"/>
  <c r="G120" i="1"/>
  <c r="G306" i="1"/>
  <c r="H306" i="1"/>
  <c r="D6" i="5"/>
  <c r="F7" i="5"/>
  <c r="H20" i="3"/>
  <c r="C985" i="1"/>
  <c r="H46" i="1"/>
  <c r="G46" i="1"/>
  <c r="H346" i="1"/>
  <c r="G346" i="1"/>
  <c r="H211" i="1"/>
  <c r="G211" i="1"/>
  <c r="G619" i="1"/>
  <c r="H619" i="1"/>
  <c r="G1215" i="1"/>
  <c r="H1215" i="1"/>
  <c r="I21" i="3"/>
  <c r="D1046" i="1"/>
  <c r="H1046" i="1" s="1"/>
  <c r="B316" i="9"/>
  <c r="E315" i="9"/>
  <c r="I10" i="3" s="1"/>
  <c r="B213" i="9"/>
  <c r="G339" i="1"/>
  <c r="H339" i="1"/>
  <c r="F298" i="4"/>
  <c r="D407" i="4"/>
  <c r="C293" i="1"/>
  <c r="H1436" i="1"/>
  <c r="G1436" i="1"/>
  <c r="G1435" i="1"/>
  <c r="H1435" i="1"/>
  <c r="D408" i="4"/>
  <c r="F350" i="4"/>
  <c r="C345" i="1"/>
  <c r="I23" i="3"/>
  <c r="D1214" i="1"/>
  <c r="H1214" i="1" s="1"/>
  <c r="F6" i="4"/>
  <c r="H129" i="1"/>
  <c r="G129" i="1"/>
  <c r="G148" i="1"/>
  <c r="H148" i="1"/>
  <c r="E6" i="5"/>
  <c r="H1517" i="1"/>
  <c r="G1517" i="1"/>
  <c r="H11" i="3"/>
  <c r="I17" i="3"/>
  <c r="E289" i="4"/>
  <c r="D147" i="1"/>
  <c r="G192" i="1"/>
  <c r="H192" i="1"/>
  <c r="G587" i="1"/>
  <c r="H587" i="1"/>
  <c r="G561" i="1"/>
  <c r="H561" i="1"/>
  <c r="F68" i="5"/>
  <c r="G1214" i="1"/>
  <c r="G1183" i="1"/>
  <c r="H1183" i="1"/>
  <c r="G220" i="1"/>
  <c r="H220" i="1"/>
  <c r="E21" i="9"/>
  <c r="H509" i="1"/>
  <c r="G509" i="1"/>
  <c r="F176" i="5"/>
  <c r="D175" i="5"/>
  <c r="H22" i="3"/>
  <c r="C1153" i="1"/>
  <c r="G1124" i="1"/>
  <c r="H1124" i="1"/>
  <c r="G1329" i="1"/>
  <c r="H1329" i="1"/>
  <c r="H9" i="3"/>
  <c r="H78" i="1"/>
  <c r="G78" i="1"/>
  <c r="G358" i="1"/>
  <c r="H358" i="1"/>
  <c r="H159" i="1"/>
  <c r="G159" i="1"/>
  <c r="E412" i="4"/>
  <c r="I16" i="3"/>
  <c r="E290" i="4"/>
  <c r="D286" i="1" s="1"/>
  <c r="D2" i="1"/>
  <c r="D636" i="4"/>
  <c r="F528" i="4"/>
  <c r="C522" i="1"/>
  <c r="G40" i="1"/>
  <c r="H40" i="1"/>
  <c r="G990" i="1"/>
  <c r="H990" i="1"/>
  <c r="E312" i="9"/>
  <c r="H522" i="1" l="1"/>
  <c r="G522" i="1"/>
  <c r="K3" i="9"/>
  <c r="I9" i="3"/>
  <c r="N3" i="9"/>
  <c r="I11" i="3"/>
  <c r="G147" i="1"/>
  <c r="H147" i="1"/>
  <c r="H414" i="1"/>
  <c r="G414" i="1"/>
  <c r="F636" i="4"/>
  <c r="C630" i="1"/>
  <c r="H1153" i="1"/>
  <c r="G1153" i="1"/>
  <c r="F408" i="4"/>
  <c r="C403" i="1"/>
  <c r="H2" i="1"/>
  <c r="G285" i="9"/>
  <c r="E285" i="9" s="1"/>
  <c r="B285" i="9" s="1"/>
  <c r="G278" i="9"/>
  <c r="F6" i="5"/>
  <c r="C984" i="1"/>
  <c r="E639" i="4"/>
  <c r="F639" i="4" s="1"/>
  <c r="D407" i="1"/>
  <c r="G407" i="1" s="1"/>
  <c r="E291" i="4"/>
  <c r="D287" i="1" s="1"/>
  <c r="E413" i="4"/>
  <c r="E414" i="4" s="1"/>
  <c r="D409" i="1" s="1"/>
  <c r="D285" i="1"/>
  <c r="G293" i="1"/>
  <c r="H293" i="1"/>
  <c r="G2" i="1"/>
  <c r="G985" i="1"/>
  <c r="H985" i="1"/>
  <c r="G1046" i="1"/>
  <c r="F635" i="4"/>
  <c r="C629" i="1"/>
  <c r="F412" i="4"/>
  <c r="F175" i="5"/>
  <c r="C1152" i="1"/>
  <c r="B21" i="9"/>
  <c r="H278" i="9"/>
  <c r="D984" i="1"/>
  <c r="H345" i="1"/>
  <c r="G345" i="1"/>
  <c r="F407" i="4"/>
  <c r="C402" i="1"/>
  <c r="D413" i="4"/>
  <c r="D291" i="4"/>
  <c r="F289" i="4"/>
  <c r="C285" i="1"/>
  <c r="D290" i="4"/>
  <c r="C633" i="1"/>
  <c r="E278" i="9" l="1"/>
  <c r="B278" i="9" s="1"/>
  <c r="H407" i="1"/>
  <c r="H8" i="3"/>
  <c r="H984" i="1"/>
  <c r="G984" i="1"/>
  <c r="F291" i="4"/>
  <c r="C287" i="1"/>
  <c r="H403" i="1"/>
  <c r="G403" i="1"/>
  <c r="G630" i="1"/>
  <c r="H630" i="1"/>
  <c r="F290" i="4"/>
  <c r="C286" i="1"/>
  <c r="D640" i="4"/>
  <c r="D415" i="4"/>
  <c r="F413" i="4"/>
  <c r="C408" i="1"/>
  <c r="D414" i="4"/>
  <c r="G629" i="1"/>
  <c r="H629" i="1"/>
  <c r="E277" i="9"/>
  <c r="G285" i="1"/>
  <c r="H285" i="1"/>
  <c r="H402" i="1"/>
  <c r="G402" i="1"/>
  <c r="G1152" i="1"/>
  <c r="H1152" i="1"/>
  <c r="E640" i="4"/>
  <c r="E641" i="4" s="1"/>
  <c r="E415" i="4"/>
  <c r="D410" i="1" s="1"/>
  <c r="D408" i="1"/>
  <c r="D633" i="1"/>
  <c r="G633" i="1" s="1"/>
  <c r="D635" i="1" l="1"/>
  <c r="M3" i="9"/>
  <c r="I8" i="3"/>
  <c r="F415" i="4"/>
  <c r="C410" i="1"/>
  <c r="G287" i="1"/>
  <c r="H287" i="1"/>
  <c r="H633" i="1"/>
  <c r="F414" i="4"/>
  <c r="C409" i="1"/>
  <c r="F640" i="4"/>
  <c r="D642" i="4"/>
  <c r="C634" i="1"/>
  <c r="D641" i="4"/>
  <c r="E642" i="4"/>
  <c r="D634" i="1"/>
  <c r="H408" i="1"/>
  <c r="G408" i="1"/>
  <c r="G286" i="1"/>
  <c r="H286" i="1"/>
  <c r="G634" i="1" l="1"/>
  <c r="H634" i="1"/>
  <c r="F642" i="4"/>
  <c r="D646" i="4"/>
  <c r="C636" i="1"/>
  <c r="H410" i="1"/>
  <c r="G410" i="1"/>
  <c r="D645" i="4"/>
  <c r="F641" i="4"/>
  <c r="C635" i="1"/>
  <c r="H409" i="1"/>
  <c r="G409" i="1"/>
  <c r="E646" i="4"/>
  <c r="D636" i="1"/>
  <c r="E645" i="4"/>
  <c r="G635" i="1" l="1"/>
  <c r="H635" i="1"/>
  <c r="I18" i="3"/>
  <c r="D639" i="1"/>
  <c r="F645" i="4"/>
  <c r="H18" i="3"/>
  <c r="C639" i="1"/>
  <c r="F646" i="4"/>
  <c r="H19" i="3"/>
  <c r="C640" i="1"/>
  <c r="I19" i="3"/>
  <c r="D640" i="1"/>
  <c r="H7" i="3" s="1"/>
  <c r="G276" i="9"/>
  <c r="E276" i="9" s="1"/>
  <c r="B276" i="9" s="1"/>
  <c r="G636" i="1"/>
  <c r="H636" i="1"/>
  <c r="J3" i="9" l="1"/>
  <c r="H639" i="1"/>
  <c r="G639" i="1"/>
  <c r="G640" i="1"/>
  <c r="H640" i="1"/>
  <c r="G274" i="9" l="1"/>
  <c r="M272" i="9"/>
  <c r="L272" i="9"/>
  <c r="H274" i="9"/>
  <c r="G18" i="9"/>
  <c r="H18" i="9"/>
  <c r="J5" i="9"/>
  <c r="K9" i="9"/>
  <c r="L16" i="9"/>
  <c r="G16" i="9"/>
  <c r="G15" i="9"/>
  <c r="K10" i="9"/>
  <c r="I9" i="9"/>
  <c r="M16" i="9"/>
  <c r="I5" i="9"/>
  <c r="J9" i="9"/>
  <c r="J12" i="9"/>
  <c r="I12" i="9"/>
  <c r="J7" i="9"/>
  <c r="K13" i="9"/>
  <c r="I7" i="9"/>
  <c r="H17" i="9"/>
  <c r="J6" i="9"/>
  <c r="I11" i="9"/>
  <c r="H15" i="9"/>
  <c r="M15" i="9"/>
  <c r="H16" i="9"/>
  <c r="I8" i="9"/>
  <c r="J10" i="9"/>
  <c r="I6" i="9"/>
  <c r="J13" i="9"/>
  <c r="J11" i="9"/>
  <c r="L15" i="9"/>
  <c r="I13" i="9"/>
  <c r="K7" i="9"/>
  <c r="K5" i="9"/>
  <c r="J17" i="9"/>
  <c r="K8" i="9"/>
  <c r="G17" i="9"/>
  <c r="I17" i="9"/>
  <c r="K11" i="9"/>
  <c r="K12" i="9"/>
  <c r="K6" i="9"/>
  <c r="J8" i="9"/>
  <c r="E15" i="9" l="1"/>
  <c r="E17" i="9"/>
  <c r="B17" i="9" s="1"/>
  <c r="E10" i="9"/>
  <c r="B10" i="9" s="1"/>
  <c r="E9" i="9"/>
  <c r="B9" i="9" s="1"/>
  <c r="E5" i="9"/>
  <c r="B5" i="9" s="1"/>
  <c r="E6" i="9"/>
  <c r="B6" i="9" s="1"/>
  <c r="E12" i="9"/>
  <c r="B12" i="9" s="1"/>
  <c r="E8" i="9"/>
  <c r="B8" i="9" s="1"/>
  <c r="E11" i="9"/>
  <c r="B11" i="9" s="1"/>
  <c r="F272" i="9"/>
  <c r="E16" i="9"/>
  <c r="E13" i="9"/>
  <c r="B13" i="9" s="1"/>
  <c r="F15" i="9"/>
  <c r="E7" i="9"/>
  <c r="B7" i="9" s="1"/>
  <c r="F16" i="9"/>
  <c r="E18" i="9"/>
  <c r="B18" i="9" s="1"/>
  <c r="E274" i="9"/>
  <c r="E14" i="9" l="1"/>
  <c r="B274" i="9"/>
  <c r="E20" i="9"/>
  <c r="I7" i="3" s="1"/>
  <c r="F14" i="9"/>
  <c r="B15" i="9"/>
  <c r="B16" i="9"/>
  <c r="E4" i="9"/>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<sst xmlns="http://schemas.openxmlformats.org/spreadsheetml/2006/main" count="4374" uniqueCount="3426">
  <si>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</si>
  <si>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</si>
  <si>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</si>
  <si>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</si>
  <si>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</si>
  <si>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</si>
  <si>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</si>
  <si>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</si>
  <si>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</si>
  <si>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</si>
  <si>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</si>
  <si>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</si>
  <si>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</si>
  <si>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</si>
  <si>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</si>
  <si>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</si>
  <si>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</si>
  <si>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</si>
  <si>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</si>
  <si>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</si>
  <si>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</si>
  <si>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</si>
  <si>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</si>
  <si>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</si>
  <si>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</si>
  <si>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</si>
  <si>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</si>
  <si>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</si>
  <si>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</si>
  <si>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</si>
  <si>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</si>
  <si>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IVANA GORANA KOVAČIĆA, CISTA VELIKA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</si>
  <si>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</si>
  <si>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</si>
  <si>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</si>
  <si>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</si>
  <si>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</si>
  <si>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</si>
  <si>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</si>
  <si>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</si>
  <si>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</si>
  <si>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</si>
  <si>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</si>
  <si>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</si>
  <si>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</si>
  <si>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</si>
  <si>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</si>
  <si>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</si>
  <si>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</si>
  <si>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12124 - O.Š. IVANA GORANA KOVAČIĆA, CISTA VELIKA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</si>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</sst>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865029.19000000006</v>
      </c>
      <c r="D2" s="6">
        <f>'PR-RAS'!E6</f>
        <v>1084084.44</v>
      </c>
      <c r="E2" s="6">
        <v>0</v>
      </c>
      <c r="F2" s="6">
        <v>0</v>
      </c>
      <c r="G2" s="7">
        <f t="shared" ref="G2:G264" si="0">(B2/1000)*(C2*1+D2*2)</f>
        <v>3033.1980699999999</v>
      </c>
      <c r="H2" s="7">
        <f t="shared" ref="H2:H264" si="1">ABS(C2-ROUND(C2,0))+ABS(D2-ROUND(D2,0))</f>
        <v>0.63000000000465661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702703.56</v>
      </c>
      <c r="D46" s="1">
        <f>'PR-RAS'!E50</f>
        <v>987830.12000000011</v>
      </c>
      <c r="E46" s="1">
        <v>0</v>
      </c>
      <c r="F46" s="1">
        <v>0</v>
      </c>
      <c r="G46" s="2">
        <f t="shared" si="0"/>
        <v>120526.37100000001</v>
      </c>
      <c r="H46" s="2">
        <f t="shared" si="1"/>
        <v>0.56000000005587935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25429.56</v>
      </c>
      <c r="E58" s="1">
        <v>0</v>
      </c>
      <c r="F58" s="1">
        <v>0</v>
      </c>
      <c r="G58" s="2">
        <f t="shared" si="0"/>
        <v>2898.9698400000002</v>
      </c>
      <c r="H58" s="2">
        <f t="shared" si="1"/>
        <v>0.43999999999869033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25429.56</v>
      </c>
      <c r="E59" s="1">
        <v>0</v>
      </c>
      <c r="F59" s="1">
        <v>0</v>
      </c>
      <c r="G59" s="2">
        <f t="shared" si="0"/>
        <v>2949.8289600000003</v>
      </c>
      <c r="H59" s="2">
        <f t="shared" si="1"/>
        <v>0.43999999999869033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573582.13</v>
      </c>
      <c r="D64" s="1">
        <f>'PR-RAS'!E68</f>
        <v>694492.88</v>
      </c>
      <c r="E64" s="1">
        <v>0</v>
      </c>
      <c r="F64" s="1">
        <v>0</v>
      </c>
      <c r="G64" s="2">
        <f t="shared" si="0"/>
        <v>123641.77707000001</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548082.73</v>
      </c>
      <c r="D65" s="1">
        <f>'PR-RAS'!E69</f>
        <v>647215.05000000005</v>
      </c>
      <c r="E65" s="1">
        <v>0</v>
      </c>
      <c r="F65" s="1">
        <v>0</v>
      </c>
      <c r="G65" s="2">
        <f t="shared" si="0"/>
        <v>117920.82112000001</v>
      </c>
      <c r="H65" s="2">
        <f t="shared" si="1"/>
        <v>0.32000000006519258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25499.4</v>
      </c>
      <c r="D66" s="1">
        <f>'PR-RAS'!E70</f>
        <v>47277.83</v>
      </c>
      <c r="E66" s="1">
        <v>0</v>
      </c>
      <c r="F66" s="1">
        <v>0</v>
      </c>
      <c r="G66" s="2">
        <f t="shared" si="0"/>
        <v>7803.5789000000004</v>
      </c>
      <c r="H66" s="2">
        <f t="shared" si="1"/>
        <v>0.56999999999970896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129121.43</v>
      </c>
      <c r="D70" s="1">
        <f>'PR-RAS'!E74</f>
        <v>267907.68</v>
      </c>
      <c r="E70" s="1">
        <v>0</v>
      </c>
      <c r="F70" s="1">
        <v>0</v>
      </c>
      <c r="G70" s="2">
        <f t="shared" si="0"/>
        <v>45880.638510000004</v>
      </c>
      <c r="H70" s="2">
        <f t="shared" si="1"/>
        <v>0.75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4722.2</v>
      </c>
      <c r="D71" s="1">
        <f>'PR-RAS'!E75</f>
        <v>0</v>
      </c>
      <c r="E71" s="1">
        <v>0</v>
      </c>
      <c r="F71" s="1">
        <v>0</v>
      </c>
      <c r="G71" s="2">
        <f t="shared" si="0"/>
        <v>330.55400000000003</v>
      </c>
      <c r="H71" s="2">
        <f t="shared" si="1"/>
        <v>0.1999999999998181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124399.23</v>
      </c>
      <c r="D72" s="1">
        <f>'PR-RAS'!E76</f>
        <v>267907.68</v>
      </c>
      <c r="E72" s="1">
        <v>0</v>
      </c>
      <c r="F72" s="1">
        <v>0</v>
      </c>
      <c r="G72" s="2">
        <f t="shared" si="0"/>
        <v>46875.235889999996</v>
      </c>
      <c r="H72" s="2">
        <f t="shared" si="1"/>
        <v>0.55000000000291038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0.05</v>
      </c>
      <c r="D78" s="1">
        <f>'PR-RAS'!E82</f>
        <v>0.94</v>
      </c>
      <c r="E78" s="1">
        <v>0</v>
      </c>
      <c r="F78" s="1">
        <v>0</v>
      </c>
      <c r="G78" s="2">
        <f t="shared" si="0"/>
        <v>0.14860999999999999</v>
      </c>
      <c r="H78" s="2">
        <f t="shared" si="1"/>
        <v>0.11000000000000006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0.05</v>
      </c>
      <c r="D79" s="1">
        <f>'PR-RAS'!E83</f>
        <v>0.94</v>
      </c>
      <c r="E79" s="1">
        <v>0</v>
      </c>
      <c r="F79" s="1">
        <v>0</v>
      </c>
      <c r="G79" s="2">
        <f t="shared" si="0"/>
        <v>0.15054000000000001</v>
      </c>
      <c r="H79" s="2">
        <f t="shared" si="1"/>
        <v>0.11000000000000006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0.05</v>
      </c>
      <c r="D81" s="1">
        <f>'PR-RAS'!E85</f>
        <v>0.94</v>
      </c>
      <c r="E81" s="1">
        <v>0</v>
      </c>
      <c r="F81" s="1">
        <v>0</v>
      </c>
      <c r="G81" s="2">
        <f t="shared" si="0"/>
        <v>0.15440000000000001</v>
      </c>
      <c r="H81" s="2">
        <f t="shared" si="1"/>
        <v>0.11000000000000006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108</v>
      </c>
      <c r="D102" s="1">
        <f>'PR-RAS'!E106</f>
        <v>1280.23</v>
      </c>
      <c r="E102" s="1">
        <v>0</v>
      </c>
      <c r="F102" s="1">
        <v>0</v>
      </c>
      <c r="G102" s="2">
        <f t="shared" si="0"/>
        <v>269.51446000000004</v>
      </c>
      <c r="H102" s="2">
        <f t="shared" si="1"/>
        <v>0.23000000000001819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108</v>
      </c>
      <c r="D108" s="1">
        <f>'PR-RAS'!E112</f>
        <v>1280.23</v>
      </c>
      <c r="E108" s="1">
        <v>0</v>
      </c>
      <c r="F108" s="1">
        <v>0</v>
      </c>
      <c r="G108" s="2">
        <f t="shared" si="0"/>
        <v>285.52521999999999</v>
      </c>
      <c r="H108" s="2">
        <f t="shared" si="1"/>
        <v>0.23000000000001819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108</v>
      </c>
      <c r="D113" s="1">
        <f>'PR-RAS'!E117</f>
        <v>1280.23</v>
      </c>
      <c r="E113" s="1">
        <v>0</v>
      </c>
      <c r="F113" s="1">
        <v>0</v>
      </c>
      <c r="G113" s="2">
        <f t="shared" si="0"/>
        <v>298.86752000000001</v>
      </c>
      <c r="H113" s="2">
        <f t="shared" si="1"/>
        <v>0.23000000000001819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300</v>
      </c>
      <c r="D120" s="1">
        <f>'PR-RAS'!E124</f>
        <v>350</v>
      </c>
      <c r="E120" s="1">
        <v>0</v>
      </c>
      <c r="F120" s="1">
        <v>0</v>
      </c>
      <c r="G120" s="2">
        <f t="shared" si="0"/>
        <v>119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300</v>
      </c>
      <c r="D121" s="1">
        <f>'PR-RAS'!E125</f>
        <v>350</v>
      </c>
      <c r="E121" s="1">
        <v>0</v>
      </c>
      <c r="F121" s="1">
        <v>0</v>
      </c>
      <c r="G121" s="2">
        <f t="shared" si="0"/>
        <v>120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300</v>
      </c>
      <c r="D122" s="1">
        <f>'PR-RAS'!E126</f>
        <v>0</v>
      </c>
      <c r="E122" s="1">
        <v>0</v>
      </c>
      <c r="F122" s="1">
        <v>0</v>
      </c>
      <c r="G122" s="2">
        <f t="shared" si="0"/>
        <v>36.299999999999997</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350</v>
      </c>
      <c r="E123" s="1">
        <v>0</v>
      </c>
      <c r="F123" s="1">
        <v>0</v>
      </c>
      <c r="G123" s="2">
        <f t="shared" si="0"/>
        <v>85.399999999999991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161917.57999999999</v>
      </c>
      <c r="D129" s="1">
        <f>'PR-RAS'!E133</f>
        <v>94623.15</v>
      </c>
      <c r="E129" s="1">
        <v>0</v>
      </c>
      <c r="F129" s="1">
        <v>0</v>
      </c>
      <c r="G129" s="2">
        <f t="shared" si="0"/>
        <v>44948.976640000001</v>
      </c>
      <c r="H129" s="2">
        <f t="shared" si="1"/>
        <v>0.57000000000698492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161917.57999999999</v>
      </c>
      <c r="D130" s="1">
        <f>'PR-RAS'!E134</f>
        <v>94623.15</v>
      </c>
      <c r="E130" s="1">
        <v>0</v>
      </c>
      <c r="F130" s="1">
        <v>0</v>
      </c>
      <c r="G130" s="2">
        <f t="shared" si="0"/>
        <v>45300.140520000001</v>
      </c>
      <c r="H130" s="2">
        <f t="shared" si="1"/>
        <v>0.57000000000698492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161917.57999999999</v>
      </c>
      <c r="D131" s="1">
        <f>'PR-RAS'!E135</f>
        <v>92348.4</v>
      </c>
      <c r="E131" s="1">
        <v>0</v>
      </c>
      <c r="F131" s="1">
        <v>0</v>
      </c>
      <c r="G131" s="2">
        <f t="shared" si="0"/>
        <v>45059.869400000003</v>
      </c>
      <c r="H131" s="2">
        <f t="shared" si="1"/>
        <v>0.82000000000698492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2274.75</v>
      </c>
      <c r="E132" s="1">
        <v>0</v>
      </c>
      <c r="F132" s="1">
        <v>0</v>
      </c>
      <c r="G132" s="2">
        <f t="shared" si="0"/>
        <v>595.98450000000003</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826189.77999999991</v>
      </c>
      <c r="D147" s="1">
        <f>'PR-RAS'!E151</f>
        <v>1063197.0599999998</v>
      </c>
      <c r="E147" s="1">
        <v>0</v>
      </c>
      <c r="F147" s="1">
        <v>0</v>
      </c>
      <c r="G147" s="2">
        <f t="shared" si="0"/>
        <v>431077.24939999991</v>
      </c>
      <c r="H147" s="2">
        <f t="shared" si="1"/>
        <v>0.27999999991152436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487962.08999999997</v>
      </c>
      <c r="D148" s="1">
        <f>'PR-RAS'!E152</f>
        <v>591227.32999999996</v>
      </c>
      <c r="E148" s="1">
        <v>0</v>
      </c>
      <c r="F148" s="1">
        <v>0</v>
      </c>
      <c r="G148" s="2">
        <f t="shared" si="0"/>
        <v>245551.26225</v>
      </c>
      <c r="H148" s="2">
        <f t="shared" si="1"/>
        <v>0.41999999992549419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396296.16</v>
      </c>
      <c r="D149" s="1">
        <f>'PR-RAS'!E153</f>
        <v>490352.81</v>
      </c>
      <c r="E149" s="1">
        <v>0</v>
      </c>
      <c r="F149" s="1">
        <v>0</v>
      </c>
      <c r="G149" s="2">
        <f t="shared" si="0"/>
        <v>203796.26343999998</v>
      </c>
      <c r="H149" s="2">
        <f t="shared" si="1"/>
        <v>0.34999999997671694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396296.16</v>
      </c>
      <c r="D150" s="1">
        <f>'PR-RAS'!E154</f>
        <v>490352.81</v>
      </c>
      <c r="E150" s="1">
        <v>0</v>
      </c>
      <c r="F150" s="1">
        <v>0</v>
      </c>
      <c r="G150" s="2">
        <f t="shared" si="0"/>
        <v>205173.26522</v>
      </c>
      <c r="H150" s="2">
        <f t="shared" si="1"/>
        <v>0.34999999997671694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25683.93</v>
      </c>
      <c r="D154" s="1">
        <f>'PR-RAS'!E158</f>
        <v>20409.740000000002</v>
      </c>
      <c r="E154" s="1">
        <v>0</v>
      </c>
      <c r="F154" s="1">
        <v>0</v>
      </c>
      <c r="G154" s="2">
        <f t="shared" si="0"/>
        <v>10175.02173</v>
      </c>
      <c r="H154" s="2">
        <f t="shared" si="1"/>
        <v>0.32999999999810825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65982</v>
      </c>
      <c r="D155" s="1">
        <f>'PR-RAS'!E159</f>
        <v>80464.78</v>
      </c>
      <c r="E155" s="1">
        <v>0</v>
      </c>
      <c r="F155" s="1">
        <v>0</v>
      </c>
      <c r="G155" s="2">
        <f t="shared" si="0"/>
        <v>34944.380239999999</v>
      </c>
      <c r="H155" s="2">
        <f t="shared" si="1"/>
        <v>0.22000000000116415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65982</v>
      </c>
      <c r="D157" s="1">
        <f>'PR-RAS'!E161</f>
        <v>80464.78</v>
      </c>
      <c r="E157" s="1">
        <v>0</v>
      </c>
      <c r="F157" s="1">
        <v>0</v>
      </c>
      <c r="G157" s="2">
        <f t="shared" si="0"/>
        <v>35398.20336</v>
      </c>
      <c r="H157" s="2">
        <f t="shared" si="1"/>
        <v>0.22000000000116415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176507.71</v>
      </c>
      <c r="D159" s="1">
        <f>'PR-RAS'!E163</f>
        <v>224639.08</v>
      </c>
      <c r="E159" s="1">
        <v>0</v>
      </c>
      <c r="F159" s="1">
        <v>0</v>
      </c>
      <c r="G159" s="2">
        <f t="shared" si="0"/>
        <v>98874.167459999997</v>
      </c>
      <c r="H159" s="2">
        <f t="shared" si="1"/>
        <v>0.36999999999534339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42565.01</v>
      </c>
      <c r="D160" s="1">
        <f>'PR-RAS'!E164</f>
        <v>61072.11</v>
      </c>
      <c r="E160" s="1">
        <v>0</v>
      </c>
      <c r="F160" s="1">
        <v>0</v>
      </c>
      <c r="G160" s="2">
        <f t="shared" si="0"/>
        <v>26188.767570000004</v>
      </c>
      <c r="H160" s="2">
        <f t="shared" si="1"/>
        <v>0.12000000000261934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799.35</v>
      </c>
      <c r="D161" s="1">
        <f>'PR-RAS'!E165</f>
        <v>24019.050000000003</v>
      </c>
      <c r="E161" s="1">
        <v>0</v>
      </c>
      <c r="F161" s="1">
        <v>0</v>
      </c>
      <c r="G161" s="2">
        <f t="shared" si="0"/>
        <v>7813.9920000000011</v>
      </c>
      <c r="H161" s="2">
        <f t="shared" si="1"/>
        <v>0.40000000000293312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34980.910000000003</v>
      </c>
      <c r="D162" s="1">
        <f>'PR-RAS'!E166</f>
        <v>36943.06</v>
      </c>
      <c r="E162" s="1">
        <v>0</v>
      </c>
      <c r="F162" s="1">
        <v>0</v>
      </c>
      <c r="G162" s="2">
        <f t="shared" si="0"/>
        <v>17527.591830000001</v>
      </c>
      <c r="H162" s="2">
        <f t="shared" si="1"/>
        <v>0.14999999999417923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6613.61</v>
      </c>
      <c r="D163" s="1">
        <f>'PR-RAS'!E167</f>
        <v>110</v>
      </c>
      <c r="E163" s="1">
        <v>0</v>
      </c>
      <c r="F163" s="1">
        <v>0</v>
      </c>
      <c r="G163" s="2">
        <f t="shared" si="0"/>
        <v>1107.0448200000001</v>
      </c>
      <c r="H163" s="2">
        <f t="shared" si="1"/>
        <v>0.39000000000032742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171.14</v>
      </c>
      <c r="D164" s="1">
        <f>'PR-RAS'!E168</f>
        <v>0</v>
      </c>
      <c r="E164" s="1">
        <v>0</v>
      </c>
      <c r="F164" s="1">
        <v>0</v>
      </c>
      <c r="G164" s="2">
        <f t="shared" si="0"/>
        <v>27.895820000000001</v>
      </c>
      <c r="H164" s="2">
        <f t="shared" si="1"/>
        <v>0.13999999999998636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60936.009999999995</v>
      </c>
      <c r="D165" s="1">
        <f>'PR-RAS'!E169</f>
        <v>48241.479999999996</v>
      </c>
      <c r="E165" s="1">
        <v>0</v>
      </c>
      <c r="F165" s="1">
        <v>0</v>
      </c>
      <c r="G165" s="2">
        <f t="shared" si="0"/>
        <v>25816.711079999997</v>
      </c>
      <c r="H165" s="2">
        <f t="shared" si="1"/>
        <v>0.48999999999068677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10121.84</v>
      </c>
      <c r="D166" s="1">
        <f>'PR-RAS'!E170</f>
        <v>5723.48</v>
      </c>
      <c r="E166" s="1">
        <v>0</v>
      </c>
      <c r="F166" s="1">
        <v>0</v>
      </c>
      <c r="G166" s="2">
        <f t="shared" si="0"/>
        <v>3558.8519999999999</v>
      </c>
      <c r="H166" s="2">
        <f t="shared" si="1"/>
        <v>0.63999999999941792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14088.89</v>
      </c>
      <c r="D167" s="1">
        <f>'PR-RAS'!E171</f>
        <v>13181.28</v>
      </c>
      <c r="E167" s="1">
        <v>0</v>
      </c>
      <c r="F167" s="1">
        <v>0</v>
      </c>
      <c r="G167" s="2">
        <f t="shared" si="0"/>
        <v>6714.9407000000001</v>
      </c>
      <c r="H167" s="2">
        <f t="shared" si="1"/>
        <v>0.39000000000123691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34392.83</v>
      </c>
      <c r="D168" s="1">
        <f>'PR-RAS'!E172</f>
        <v>27449.69</v>
      </c>
      <c r="E168" s="1">
        <v>0</v>
      </c>
      <c r="F168" s="1">
        <v>0</v>
      </c>
      <c r="G168" s="2">
        <f t="shared" si="0"/>
        <v>14911.799069999999</v>
      </c>
      <c r="H168" s="2">
        <f t="shared" si="1"/>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2071.1999999999998</v>
      </c>
      <c r="D169" s="1">
        <f>'PR-RAS'!E173</f>
        <v>1887.03</v>
      </c>
      <c r="E169" s="1">
        <v>0</v>
      </c>
      <c r="F169" s="1">
        <v>0</v>
      </c>
      <c r="G169" s="2">
        <f t="shared" si="0"/>
        <v>982.00368000000014</v>
      </c>
      <c r="H169" s="2">
        <f t="shared" si="1"/>
        <v>0.22999999999979082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261.25</v>
      </c>
      <c r="D170" s="1">
        <f>'PR-RAS'!E174</f>
        <v>0</v>
      </c>
      <c r="E170" s="1">
        <v>0</v>
      </c>
      <c r="F170" s="1">
        <v>0</v>
      </c>
      <c r="G170" s="2">
        <f t="shared" si="0"/>
        <v>44.151250000000005</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59822.790000000008</v>
      </c>
      <c r="D173" s="1">
        <f>'PR-RAS'!E177</f>
        <v>107075.72999999998</v>
      </c>
      <c r="E173" s="1">
        <v>0</v>
      </c>
      <c r="F173" s="1">
        <v>0</v>
      </c>
      <c r="G173" s="2">
        <f t="shared" si="0"/>
        <v>47123.570999999996</v>
      </c>
      <c r="H173" s="2">
        <f t="shared" si="1"/>
        <v>0.48000000001047738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24344.880000000001</v>
      </c>
      <c r="D174" s="1">
        <f>'PR-RAS'!E178</f>
        <v>22574.959999999999</v>
      </c>
      <c r="E174" s="1">
        <v>0</v>
      </c>
      <c r="F174" s="1">
        <v>0</v>
      </c>
      <c r="G174" s="2">
        <f t="shared" si="0"/>
        <v>12022.600399999999</v>
      </c>
      <c r="H174" s="2">
        <f t="shared" si="1"/>
        <v>0.15999999999985448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2711.54</v>
      </c>
      <c r="D175" s="1">
        <f>'PR-RAS'!E179</f>
        <v>2795.13</v>
      </c>
      <c r="E175" s="1">
        <v>0</v>
      </c>
      <c r="F175" s="1">
        <v>0</v>
      </c>
      <c r="G175" s="2">
        <f t="shared" si="0"/>
        <v>1444.5131999999999</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2697.39</v>
      </c>
      <c r="D176" s="1">
        <f>'PR-RAS'!E180</f>
        <v>3373.54</v>
      </c>
      <c r="E176" s="1">
        <v>0</v>
      </c>
      <c r="F176" s="1">
        <v>0</v>
      </c>
      <c r="G176" s="2">
        <f t="shared" si="0"/>
        <v>1652.7822499999997</v>
      </c>
      <c r="H176" s="2">
        <f t="shared" si="1"/>
        <v>0.84999999999990905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5031.71</v>
      </c>
      <c r="D177" s="1">
        <f>'PR-RAS'!E181</f>
        <v>5364.26</v>
      </c>
      <c r="E177" s="1">
        <v>0</v>
      </c>
      <c r="F177" s="1">
        <v>0</v>
      </c>
      <c r="G177" s="2">
        <f t="shared" si="0"/>
        <v>2773.8004799999999</v>
      </c>
      <c r="H177" s="2">
        <f t="shared" si="1"/>
        <v>0.5500000000001819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442.5</v>
      </c>
      <c r="D178" s="1">
        <f>'PR-RAS'!E182</f>
        <v>0</v>
      </c>
      <c r="E178" s="1">
        <v>0</v>
      </c>
      <c r="F178" s="1">
        <v>0</v>
      </c>
      <c r="G178" s="2">
        <f t="shared" si="0"/>
        <v>78.322499999999991</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796.35</v>
      </c>
      <c r="D179" s="1">
        <f>'PR-RAS'!E183</f>
        <v>796.35</v>
      </c>
      <c r="E179" s="1">
        <v>0</v>
      </c>
      <c r="F179" s="1">
        <v>0</v>
      </c>
      <c r="G179" s="2">
        <f t="shared" si="0"/>
        <v>425.2509</v>
      </c>
      <c r="H179" s="2">
        <f t="shared" si="1"/>
        <v>0.70000000000004547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21376.21</v>
      </c>
      <c r="D180" s="1">
        <f>'PR-RAS'!E184</f>
        <v>68049.149999999994</v>
      </c>
      <c r="E180" s="1">
        <v>0</v>
      </c>
      <c r="F180" s="1">
        <v>0</v>
      </c>
      <c r="G180" s="2">
        <f t="shared" si="0"/>
        <v>28187.937289999994</v>
      </c>
      <c r="H180" s="2">
        <f t="shared" si="1"/>
        <v>0.35999999999330612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1300.23</v>
      </c>
      <c r="D181" s="1">
        <f>'PR-RAS'!E185</f>
        <v>1370.23</v>
      </c>
      <c r="E181" s="1">
        <v>0</v>
      </c>
      <c r="F181" s="1">
        <v>0</v>
      </c>
      <c r="G181" s="2">
        <f t="shared" si="0"/>
        <v>727.32420000000002</v>
      </c>
      <c r="H181" s="2">
        <f t="shared" si="1"/>
        <v>0.46000000000003638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1121.98</v>
      </c>
      <c r="D182" s="1">
        <f>'PR-RAS'!E186</f>
        <v>2752.11</v>
      </c>
      <c r="E182" s="1">
        <v>0</v>
      </c>
      <c r="F182" s="1">
        <v>0</v>
      </c>
      <c r="G182" s="2">
        <f t="shared" si="0"/>
        <v>1199.3422</v>
      </c>
      <c r="H182" s="2">
        <f t="shared" si="1"/>
        <v>0.13000000000010914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304.5</v>
      </c>
      <c r="E183" s="1">
        <v>0</v>
      </c>
      <c r="F183" s="1">
        <v>0</v>
      </c>
      <c r="G183" s="2">
        <f t="shared" si="0"/>
        <v>110.83799999999999</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13183.9</v>
      </c>
      <c r="D184" s="1">
        <f>'PR-RAS'!E188</f>
        <v>7945.26</v>
      </c>
      <c r="E184" s="1">
        <v>0</v>
      </c>
      <c r="F184" s="1">
        <v>0</v>
      </c>
      <c r="G184" s="2">
        <f t="shared" si="0"/>
        <v>5320.6188599999996</v>
      </c>
      <c r="H184" s="2">
        <f t="shared" si="1"/>
        <v>0.36000000000058208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v>
      </c>
      <c r="D185" s="1">
        <f>'PR-RAS'!E189</f>
        <v>50</v>
      </c>
      <c r="E185" s="1">
        <v>0</v>
      </c>
      <c r="F185" s="1">
        <v>0</v>
      </c>
      <c r="G185" s="2">
        <f t="shared" si="0"/>
        <v>27.599999999999998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86.48</v>
      </c>
      <c r="D186" s="1">
        <f>'PR-RAS'!E190</f>
        <v>1089.7</v>
      </c>
      <c r="E186" s="1">
        <v>0</v>
      </c>
      <c r="F186" s="1">
        <v>0</v>
      </c>
      <c r="G186" s="2">
        <f t="shared" si="0"/>
        <v>419.18780000000004</v>
      </c>
      <c r="H186" s="2">
        <f t="shared" si="1"/>
        <v>0.7799999999999585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5397.18</v>
      </c>
      <c r="D187" s="1">
        <f>'PR-RAS'!E191</f>
        <v>4585.3500000000004</v>
      </c>
      <c r="E187" s="1">
        <v>0</v>
      </c>
      <c r="F187" s="1">
        <v>0</v>
      </c>
      <c r="G187" s="2">
        <f t="shared" si="0"/>
        <v>2709.6256800000001</v>
      </c>
      <c r="H187" s="2">
        <f t="shared" si="1"/>
        <v>0.53000000000065484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1690.98</v>
      </c>
      <c r="D189" s="1">
        <f>'PR-RAS'!E193</f>
        <v>216.59</v>
      </c>
      <c r="E189" s="1">
        <v>0</v>
      </c>
      <c r="F189" s="1">
        <v>0</v>
      </c>
      <c r="G189" s="2">
        <f t="shared" si="0"/>
        <v>399.34207999999995</v>
      </c>
      <c r="H189" s="2">
        <f t="shared" si="1"/>
        <v>0.4299999999999784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5782.9</v>
      </c>
      <c r="D191" s="1">
        <f>'PR-RAS'!E195</f>
        <v>1815.53</v>
      </c>
      <c r="E191" s="1">
        <v>0</v>
      </c>
      <c r="F191" s="1">
        <v>0</v>
      </c>
      <c r="G191" s="2">
        <f t="shared" si="0"/>
        <v>1788.6523999999999</v>
      </c>
      <c r="H191" s="2">
        <f t="shared" si="1"/>
        <v>0.57000000000039108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300.64999999999998</v>
      </c>
      <c r="D192" s="1">
        <f>'PR-RAS'!E196</f>
        <v>325.19</v>
      </c>
      <c r="E192" s="1">
        <v>0</v>
      </c>
      <c r="F192" s="1">
        <v>0</v>
      </c>
      <c r="G192" s="2">
        <f t="shared" si="0"/>
        <v>181.64672999999999</v>
      </c>
      <c r="H192" s="2">
        <f t="shared" si="1"/>
        <v>0.54000000000002046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300.64999999999998</v>
      </c>
      <c r="D206" s="1">
        <f>'PR-RAS'!E210</f>
        <v>325.19</v>
      </c>
      <c r="E206" s="1">
        <v>0</v>
      </c>
      <c r="F206" s="1">
        <v>0</v>
      </c>
      <c r="G206" s="2">
        <f t="shared" si="0"/>
        <v>194.96114999999998</v>
      </c>
      <c r="H206" s="2">
        <f t="shared" si="1"/>
        <v>0.54000000000002046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300.64999999999998</v>
      </c>
      <c r="D207" s="1">
        <f>'PR-RAS'!E211</f>
        <v>325.19</v>
      </c>
      <c r="E207" s="1">
        <v>0</v>
      </c>
      <c r="F207" s="1">
        <v>0</v>
      </c>
      <c r="G207" s="2">
        <f t="shared" si="0"/>
        <v>195.91217999999998</v>
      </c>
      <c r="H207" s="2">
        <f t="shared" si="1"/>
        <v>0.54000000000002046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113156.20999999999</v>
      </c>
      <c r="D220" s="1">
        <f>'PR-RAS'!E224</f>
        <v>197715.9</v>
      </c>
      <c r="E220" s="1">
        <v>0</v>
      </c>
      <c r="F220" s="1">
        <v>0</v>
      </c>
      <c r="G220" s="2">
        <f t="shared" si="0"/>
        <v>111380.77419</v>
      </c>
      <c r="H220" s="2">
        <f t="shared" si="1"/>
        <v>0.30999999999767169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113156.20999999999</v>
      </c>
      <c r="D243" s="1">
        <f>'PR-RAS'!E247</f>
        <v>197715.9</v>
      </c>
      <c r="E243" s="1">
        <v>0</v>
      </c>
      <c r="F243" s="1">
        <v>0</v>
      </c>
      <c r="G243" s="2">
        <f t="shared" si="0"/>
        <v>123078.29841999999</v>
      </c>
      <c r="H243" s="2">
        <f t="shared" si="1"/>
        <v>0.30999999999767169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16973.43</v>
      </c>
      <c r="D245" s="1">
        <f>'PR-RAS'!E249</f>
        <v>29987.77</v>
      </c>
      <c r="E245" s="1">
        <v>0</v>
      </c>
      <c r="F245" s="1">
        <v>0</v>
      </c>
      <c r="G245" s="2">
        <f t="shared" si="0"/>
        <v>18775.54868</v>
      </c>
      <c r="H245" s="2">
        <f t="shared" si="1"/>
        <v>0.65999999999985448</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96182.78</v>
      </c>
      <c r="D247" s="1">
        <f>'PR-RAS'!E251</f>
        <v>167728.13</v>
      </c>
      <c r="E247" s="1">
        <v>0</v>
      </c>
      <c r="F247" s="1">
        <v>0</v>
      </c>
      <c r="G247" s="2">
        <f t="shared" si="0"/>
        <v>106183.20384</v>
      </c>
      <c r="H247" s="2">
        <f t="shared" si="1"/>
        <v>0.35000000000582077</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48263.12</v>
      </c>
      <c r="D259" s="1">
        <f>'PR-RAS'!E263</f>
        <v>49289.56</v>
      </c>
      <c r="E259" s="1">
        <v>0</v>
      </c>
      <c r="F259" s="1">
        <v>0</v>
      </c>
      <c r="G259" s="2">
        <f t="shared" si="0"/>
        <v>37885.297919999997</v>
      </c>
      <c r="H259" s="2">
        <f t="shared" si="1"/>
        <v>0.56000000000494765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48263.12</v>
      </c>
      <c r="D260" s="1">
        <f>'PR-RAS'!E264</f>
        <v>49289.56</v>
      </c>
      <c r="E260" s="1">
        <v>0</v>
      </c>
      <c r="F260" s="1">
        <v>0</v>
      </c>
      <c r="G260" s="2">
        <f t="shared" si="0"/>
        <v>38032.140159999995</v>
      </c>
      <c r="H260" s="2">
        <f t="shared" si="1"/>
        <v>0.56000000000494765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7218.38</v>
      </c>
      <c r="D261" s="1">
        <f>'PR-RAS'!E265</f>
        <v>6329.37</v>
      </c>
      <c r="E261" s="1">
        <v>0</v>
      </c>
      <c r="F261" s="1">
        <v>0</v>
      </c>
      <c r="G261" s="2">
        <f t="shared" si="0"/>
        <v>5168.0511999999999</v>
      </c>
      <c r="H261" s="2">
        <f t="shared" si="1"/>
        <v>0.75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140.6</v>
      </c>
      <c r="D262" s="1">
        <f>'PR-RAS'!E266</f>
        <v>143.74</v>
      </c>
      <c r="E262" s="1">
        <v>0</v>
      </c>
      <c r="F262" s="1">
        <v>0</v>
      </c>
      <c r="G262" s="2">
        <f t="shared" si="0"/>
        <v>111.72888000000002</v>
      </c>
      <c r="H262" s="2">
        <f t="shared" si="1"/>
        <v>0.65999999999999659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40904.14</v>
      </c>
      <c r="D263" s="1">
        <f>'PR-RAS'!E267</f>
        <v>42816.45</v>
      </c>
      <c r="E263" s="1">
        <v>0</v>
      </c>
      <c r="F263" s="1">
        <v>0</v>
      </c>
      <c r="G263" s="2">
        <f t="shared" si="0"/>
        <v>33152.70448</v>
      </c>
      <c r="H263" s="2">
        <f t="shared" si="1"/>
        <v>0.58999999999650754</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826189.77999999991</v>
      </c>
      <c r="D285" s="1">
        <f>'PR-RAS'!E289</f>
        <v>1063197.0599999998</v>
      </c>
      <c r="E285" s="1">
        <v>0</v>
      </c>
      <c r="F285" s="1">
        <v>0</v>
      </c>
      <c r="G285" s="2">
        <f t="shared" si="8"/>
        <v>838533.82759999973</v>
      </c>
      <c r="H285" s="2">
        <f t="shared" si="9"/>
        <v>0.27999999991152436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38839.410000000149</v>
      </c>
      <c r="D286" s="1">
        <f>'PR-RAS'!E290</f>
        <v>20887.380000000121</v>
      </c>
      <c r="E286" s="1">
        <v>0</v>
      </c>
      <c r="F286" s="1">
        <v>0</v>
      </c>
      <c r="G286" s="2">
        <f t="shared" si="8"/>
        <v>22975.038450000109</v>
      </c>
      <c r="H286" s="2">
        <f t="shared" si="9"/>
        <v>0.79000000027008355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138577.79</v>
      </c>
      <c r="D288" s="1">
        <f>'PR-RAS'!E292</f>
        <v>176481.44</v>
      </c>
      <c r="E288" s="1">
        <v>0</v>
      </c>
      <c r="F288" s="1">
        <v>0</v>
      </c>
      <c r="G288" s="2">
        <f t="shared" si="8"/>
        <v>141072.17228999999</v>
      </c>
      <c r="H288" s="2">
        <f t="shared" si="9"/>
        <v>0.64999999999417923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39.82</v>
      </c>
      <c r="D290" s="1">
        <f>'PR-RAS'!E294</f>
        <v>39.819999999999993</v>
      </c>
      <c r="E290" s="1">
        <v>0</v>
      </c>
      <c r="F290" s="1">
        <v>0</v>
      </c>
      <c r="G290" s="2">
        <f t="shared" si="8"/>
        <v>34.523939999999989</v>
      </c>
      <c r="H290" s="2">
        <f t="shared" si="9"/>
        <v>0.36000000000000654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119811.28</v>
      </c>
      <c r="D345" s="1">
        <f>'PR-RAS'!E350</f>
        <v>32055.599999999999</v>
      </c>
      <c r="E345" s="1">
        <v>0</v>
      </c>
      <c r="F345" s="1">
        <v>0</v>
      </c>
      <c r="G345" s="2">
        <f t="shared" si="8"/>
        <v>63269.333119999988</v>
      </c>
      <c r="H345" s="2">
        <f t="shared" si="9"/>
        <v>0.68000000000029104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80047.650000000009</v>
      </c>
      <c r="D358" s="1">
        <f>'PR-RAS'!E363</f>
        <v>32055.599999999999</v>
      </c>
      <c r="E358" s="1">
        <v>0</v>
      </c>
      <c r="F358" s="1">
        <v>0</v>
      </c>
      <c r="G358" s="2">
        <f t="shared" si="8"/>
        <v>51464.709450000002</v>
      </c>
      <c r="H358" s="2">
        <f t="shared" si="9"/>
        <v>0.74999999999272404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76737.8</v>
      </c>
      <c r="D364" s="1">
        <f>'PR-RAS'!E369</f>
        <v>28456.43</v>
      </c>
      <c r="E364" s="1">
        <v>0</v>
      </c>
      <c r="F364" s="1">
        <v>0</v>
      </c>
      <c r="G364" s="2">
        <f t="shared" si="8"/>
        <v>48515.189579999998</v>
      </c>
      <c r="H364" s="2">
        <f t="shared" si="9"/>
        <v>0.62999999999738066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56651.55</v>
      </c>
      <c r="D365" s="1">
        <f>'PR-RAS'!E370</f>
        <v>2274.75</v>
      </c>
      <c r="E365" s="1">
        <v>0</v>
      </c>
      <c r="F365" s="1">
        <v>0</v>
      </c>
      <c r="G365" s="2">
        <f t="shared" si="8"/>
        <v>22277.182199999999</v>
      </c>
      <c r="H365" s="2">
        <f t="shared" si="9"/>
        <v>0.69999999999708962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6532.5</v>
      </c>
      <c r="D368" s="1">
        <f>'PR-RAS'!E373</f>
        <v>0</v>
      </c>
      <c r="E368" s="1">
        <v>0</v>
      </c>
      <c r="F368" s="1">
        <v>0</v>
      </c>
      <c r="G368" s="2">
        <f t="shared" si="8"/>
        <v>2397.4274999999998</v>
      </c>
      <c r="H368" s="2">
        <f t="shared" si="9"/>
        <v>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994.18</v>
      </c>
      <c r="E369" s="1">
        <v>0</v>
      </c>
      <c r="F369" s="1">
        <v>0</v>
      </c>
      <c r="G369" s="2">
        <f t="shared" si="8"/>
        <v>731.71647999999993</v>
      </c>
      <c r="H369" s="2">
        <f t="shared" si="9"/>
        <v>0.17999999999994998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13553.75</v>
      </c>
      <c r="D370" s="1">
        <f>'PR-RAS'!E375</f>
        <v>0</v>
      </c>
      <c r="E370" s="1">
        <v>0</v>
      </c>
      <c r="F370" s="1">
        <v>0</v>
      </c>
      <c r="G370" s="2">
        <f t="shared" si="8"/>
        <v>5001.3337499999998</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25187.5</v>
      </c>
      <c r="E371" s="1">
        <v>0</v>
      </c>
      <c r="F371" s="1">
        <v>0</v>
      </c>
      <c r="G371" s="2">
        <f t="shared" si="8"/>
        <v>18638.75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3309.85</v>
      </c>
      <c r="D378" s="1">
        <f>'PR-RAS'!E383</f>
        <v>3599.17</v>
      </c>
      <c r="E378" s="1">
        <v>0</v>
      </c>
      <c r="F378" s="1">
        <v>0</v>
      </c>
      <c r="G378" s="2">
        <f t="shared" si="8"/>
        <v>3961.58763</v>
      </c>
      <c r="H378" s="2">
        <f t="shared" si="9"/>
        <v>0.32000000000016371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3309.85</v>
      </c>
      <c r="D379" s="1">
        <f>'PR-RAS'!E384</f>
        <v>3599.17</v>
      </c>
      <c r="E379" s="1">
        <v>0</v>
      </c>
      <c r="F379" s="1">
        <v>0</v>
      </c>
      <c r="G379" s="2">
        <f t="shared" si="8"/>
        <v>3972.09582</v>
      </c>
      <c r="H379" s="2">
        <f t="shared" si="9"/>
        <v>0.32000000000016371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39763.629999999997</v>
      </c>
      <c r="D397" s="1">
        <f>'PR-RAS'!E402</f>
        <v>0</v>
      </c>
      <c r="E397" s="1">
        <v>0</v>
      </c>
      <c r="F397" s="1">
        <v>0</v>
      </c>
      <c r="G397" s="2">
        <f t="shared" si="8"/>
        <v>15746.39748</v>
      </c>
      <c r="H397" s="2">
        <f t="shared" si="9"/>
        <v>0.37000000000261934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39763.629999999997</v>
      </c>
      <c r="D398" s="1">
        <f>'PR-RAS'!E403</f>
        <v>0</v>
      </c>
      <c r="E398" s="1">
        <v>0</v>
      </c>
      <c r="F398" s="1">
        <v>0</v>
      </c>
      <c r="G398" s="2">
        <f t="shared" si="8"/>
        <v>15786.161109999999</v>
      </c>
      <c r="H398" s="2">
        <f t="shared" si="9"/>
        <v>0.37000000000261934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119811.28</v>
      </c>
      <c r="D403" s="1">
        <f>'PR-RAS'!E408</f>
        <v>32055.599999999999</v>
      </c>
      <c r="E403" s="1">
        <v>0</v>
      </c>
      <c r="F403" s="1">
        <v>0</v>
      </c>
      <c r="G403" s="2">
        <f t="shared" si="8"/>
        <v>73936.836960000001</v>
      </c>
      <c r="H403" s="2">
        <f t="shared" si="9"/>
        <v>0.68000000000029104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68854.39</v>
      </c>
      <c r="D405" s="1">
        <f>'PR-RAS'!E410</f>
        <v>188665.68</v>
      </c>
      <c r="E405" s="1">
        <v>0</v>
      </c>
      <c r="F405" s="1">
        <v>0</v>
      </c>
      <c r="G405" s="2">
        <f t="shared" si="8"/>
        <v>180259.04300000001</v>
      </c>
      <c r="H405" s="2">
        <f t="shared" si="9"/>
        <v>0.71000000000640284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865029.19000000006</v>
      </c>
      <c r="D407" s="1">
        <f>'PR-RAS'!E412</f>
        <v>1084084.44</v>
      </c>
      <c r="E407" s="1">
        <v>0</v>
      </c>
      <c r="F407" s="1">
        <v>0</v>
      </c>
      <c r="G407" s="2">
        <f t="shared" si="8"/>
        <v>1231478.4164199999</v>
      </c>
      <c r="H407" s="2">
        <f t="shared" si="9"/>
        <v>0.63000000000465661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946001.05999999994</v>
      </c>
      <c r="D408" s="1">
        <f>'PR-RAS'!E413</f>
        <v>1095252.6599999999</v>
      </c>
      <c r="E408" s="1">
        <v>0</v>
      </c>
      <c r="F408" s="1">
        <v>0</v>
      </c>
      <c r="G408" s="2">
        <f t="shared" si="8"/>
        <v>1276558.0966599998</v>
      </c>
      <c r="H408" s="2">
        <f t="shared" si="9"/>
        <v>0.40000000002328306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80971.869999999879</v>
      </c>
      <c r="D410" s="1">
        <f>'PR-RAS'!E415</f>
        <v>11168.219999999972</v>
      </c>
      <c r="E410" s="1">
        <v>0</v>
      </c>
      <c r="F410" s="1">
        <v>0</v>
      </c>
      <c r="G410" s="2">
        <f t="shared" si="8"/>
        <v>42253.098789999924</v>
      </c>
      <c r="H410" s="2">
        <f t="shared" si="9"/>
        <v>0.35000000009313226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69723.400000000009</v>
      </c>
      <c r="D411" s="1">
        <f>'PR-RAS'!E416</f>
        <v>0</v>
      </c>
      <c r="E411" s="1">
        <v>0</v>
      </c>
      <c r="F411" s="1">
        <v>0</v>
      </c>
      <c r="G411" s="2">
        <f t="shared" si="8"/>
        <v>28586.594000000001</v>
      </c>
      <c r="H411" s="2">
        <f t="shared" si="9"/>
        <v>0.40000000000873115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12184.239999999991</v>
      </c>
      <c r="E412" s="1">
        <v>0</v>
      </c>
      <c r="F412" s="1">
        <v>0</v>
      </c>
      <c r="G412" s="2">
        <f t="shared" si="8"/>
        <v>10015.445279999993</v>
      </c>
      <c r="H412" s="2">
        <f t="shared" si="9"/>
        <v>0.23999999999068677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39.82</v>
      </c>
      <c r="D413" s="1">
        <f>'PR-RAS'!E418</f>
        <v>39.819999999999993</v>
      </c>
      <c r="E413" s="1">
        <v>0</v>
      </c>
      <c r="F413" s="1">
        <v>0</v>
      </c>
      <c r="G413" s="2">
        <f t="shared" si="8"/>
        <v>49.217519999999986</v>
      </c>
      <c r="H413" s="2">
        <f t="shared" si="9"/>
        <v>0.36000000000000654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865029.19000000006</v>
      </c>
      <c r="D633" s="1">
        <f>'PR-RAS'!E639</f>
        <v>1084084.44</v>
      </c>
      <c r="E633" s="1">
        <v>0</v>
      </c>
      <c r="F633" s="1">
        <v>0</v>
      </c>
      <c r="G633" s="2">
        <f t="shared" si="10"/>
        <v>1916981.1802399999</v>
      </c>
      <c r="H633" s="2">
        <f t="shared" si="11"/>
        <v>0.63000000000465661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946001.05999999994</v>
      </c>
      <c r="D634" s="1">
        <f>'PR-RAS'!E640</f>
        <v>1095252.6599999999</v>
      </c>
      <c r="E634" s="1">
        <v>0</v>
      </c>
      <c r="F634" s="1">
        <v>0</v>
      </c>
      <c r="G634" s="2">
        <f t="shared" si="10"/>
        <v>1985408.5385399999</v>
      </c>
      <c r="H634" s="2">
        <f t="shared" si="11"/>
        <v>0.40000000002328306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80971.869999999879</v>
      </c>
      <c r="D636" s="1">
        <f>'PR-RAS'!E642</f>
        <v>11168.219999999972</v>
      </c>
      <c r="E636" s="1">
        <v>0</v>
      </c>
      <c r="F636" s="1">
        <v>0</v>
      </c>
      <c r="G636" s="2">
        <f t="shared" si="10"/>
        <v>65600.776849999893</v>
      </c>
      <c r="H636" s="2">
        <f t="shared" si="11"/>
        <v>0.35000000009313226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69723.400000000009</v>
      </c>
      <c r="D637" s="1">
        <f>'PR-RAS'!E643</f>
        <v>0</v>
      </c>
      <c r="E637" s="1">
        <v>0</v>
      </c>
      <c r="F637" s="1">
        <v>0</v>
      </c>
      <c r="G637" s="2">
        <f t="shared" si="10"/>
        <v>44344.082400000007</v>
      </c>
      <c r="H637" s="2">
        <f t="shared" si="11"/>
        <v>0.40000000000873115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12184.239999999991</v>
      </c>
      <c r="E638" s="1">
        <v>0</v>
      </c>
      <c r="F638" s="1">
        <v>0</v>
      </c>
      <c r="G638" s="2">
        <f t="shared" si="10"/>
        <v>15522.721759999988</v>
      </c>
      <c r="H638" s="2">
        <f t="shared" si="11"/>
        <v>0.23999999999068677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11248.46999999987</v>
      </c>
      <c r="D640" s="1">
        <f>'PR-RAS'!E646</f>
        <v>23352.459999999963</v>
      </c>
      <c r="E640" s="1">
        <v>0</v>
      </c>
      <c r="F640" s="1">
        <v>0</v>
      </c>
      <c r="G640" s="2">
        <f t="shared" si="10"/>
        <v>37032.216209999868</v>
      </c>
      <c r="H640" s="2">
        <f t="shared" si="11"/>
        <v>0.92999999983294401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43137.74</v>
      </c>
      <c r="D641" s="1">
        <f>'PR-RAS'!E647</f>
        <v>50005.939999999973</v>
      </c>
      <c r="E641" s="1">
        <v>0</v>
      </c>
      <c r="F641" s="1">
        <v>0</v>
      </c>
      <c r="G641" s="2">
        <f t="shared" si="10"/>
        <v>91615.756799999959</v>
      </c>
      <c r="H641" s="2">
        <f t="shared" si="11"/>
        <v>0.32000000002881279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98013.01</v>
      </c>
      <c r="D642" s="1">
        <f>'PR-RAS'!E649</f>
        <v>32566.35</v>
      </c>
      <c r="E642" s="1">
        <v>0</v>
      </c>
      <c r="F642" s="1">
        <v>0</v>
      </c>
      <c r="G642" s="2">
        <f t="shared" si="10"/>
        <v>104576.40011</v>
      </c>
      <c r="H642" s="2">
        <f t="shared" si="11"/>
        <v>0.35999999999330612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1273438.53</v>
      </c>
      <c r="D643" s="1">
        <f>'PR-RAS'!E650</f>
        <v>1504429.14</v>
      </c>
      <c r="E643" s="1">
        <v>0</v>
      </c>
      <c r="F643" s="1">
        <v>0</v>
      </c>
      <c r="G643" s="2">
        <f t="shared" si="10"/>
        <v>2749234.5520199998</v>
      </c>
      <c r="H643" s="2">
        <f t="shared" si="11"/>
        <v>0.60999999986961484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1338885.19</v>
      </c>
      <c r="D644" s="1">
        <f>'PR-RAS'!E651</f>
        <v>1493225.13</v>
      </c>
      <c r="E644" s="1">
        <v>0</v>
      </c>
      <c r="F644" s="1">
        <v>0</v>
      </c>
      <c r="G644" s="2">
        <f t="shared" si="10"/>
        <v>2781190.6943499995</v>
      </c>
      <c r="H644" s="2">
        <f t="shared" si="11"/>
        <v>0.31999999983236194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32566.350000000093</v>
      </c>
      <c r="D645" s="1">
        <f>'PR-RAS'!E652</f>
        <v>43770.360000000102</v>
      </c>
      <c r="E645" s="1">
        <v>0</v>
      </c>
      <c r="F645" s="1">
        <v>0</v>
      </c>
      <c r="G645" s="2">
        <f t="shared" si="10"/>
        <v>77348.953080000196</v>
      </c>
      <c r="H645" s="2">
        <f t="shared" si="11"/>
        <v>0.71000000019557774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v>
      </c>
      <c r="D647" s="1">
        <f>'PR-RAS'!E654</f>
        <v>26</v>
      </c>
      <c r="E647" s="1">
        <v>0</v>
      </c>
      <c r="F647" s="1">
        <v>0</v>
      </c>
      <c r="G647" s="2">
        <f t="shared" si="10"/>
        <v>50.387999999999998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23</v>
      </c>
      <c r="E649" s="1">
        <v>0</v>
      </c>
      <c r="F649" s="1">
        <v>0</v>
      </c>
      <c r="G649" s="2">
        <f t="shared" si="10"/>
        <v>44.712000000000003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25429.56</v>
      </c>
      <c r="E662" s="1">
        <v>0</v>
      </c>
      <c r="F662" s="1">
        <v>0</v>
      </c>
      <c r="G662" s="2">
        <f t="shared" si="10"/>
        <v>33617.878320000003</v>
      </c>
      <c r="H662" s="2">
        <f t="shared" si="11"/>
        <v>0.43999999999869033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529328.98</v>
      </c>
      <c r="D668" s="1">
        <f>'PR-RAS'!E675</f>
        <v>646126.05000000005</v>
      </c>
      <c r="E668" s="1">
        <v>0</v>
      </c>
      <c r="F668" s="1">
        <v>0</v>
      </c>
      <c r="G668" s="2">
        <f t="shared" si="10"/>
        <v>1214994.58036</v>
      </c>
      <c r="H668" s="2">
        <f t="shared" si="11"/>
        <v>7.000000006519258E-2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18753.75</v>
      </c>
      <c r="D669" s="1">
        <f>'PR-RAS'!E676</f>
        <v>1089</v>
      </c>
      <c r="E669" s="1">
        <v>0</v>
      </c>
      <c r="F669" s="1">
        <v>0</v>
      </c>
      <c r="G669" s="2">
        <f t="shared" si="10"/>
        <v>13982.409000000001</v>
      </c>
      <c r="H669" s="2">
        <f t="shared" si="11"/>
        <v>0.25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25499.4</v>
      </c>
      <c r="D670" s="1">
        <f>'PR-RAS'!E677</f>
        <v>47277.83</v>
      </c>
      <c r="E670" s="1">
        <v>0</v>
      </c>
      <c r="F670" s="1">
        <v>0</v>
      </c>
      <c r="G670" s="2">
        <f t="shared" si="10"/>
        <v>80316.83514000001</v>
      </c>
      <c r="H670" s="2">
        <f t="shared" si="11"/>
        <v>0.56999999999970896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4722.2</v>
      </c>
      <c r="D689" s="1">
        <f>'PR-RAS'!E696</f>
        <v>0</v>
      </c>
      <c r="E689" s="1">
        <v>0</v>
      </c>
      <c r="F689" s="1">
        <v>0</v>
      </c>
      <c r="G689" s="2">
        <f t="shared" si="10"/>
        <v>3248.8735999999994</v>
      </c>
      <c r="H689" s="2">
        <f t="shared" si="11"/>
        <v>0.1999999999998181</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124399.23</v>
      </c>
      <c r="D691" s="1">
        <f>'PR-RAS'!E698</f>
        <v>267907.68</v>
      </c>
      <c r="E691" s="1">
        <v>0</v>
      </c>
      <c r="F691" s="1">
        <v>0</v>
      </c>
      <c r="G691" s="2">
        <f t="shared" si="10"/>
        <v>455548.06709999993</v>
      </c>
      <c r="H691" s="2">
        <f t="shared" si="11"/>
        <v>0.55000000000291038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108</v>
      </c>
      <c r="D703" s="1">
        <f>'PR-RAS'!E710</f>
        <v>0</v>
      </c>
      <c r="E703" s="1">
        <v>0</v>
      </c>
      <c r="F703" s="1">
        <v>0</v>
      </c>
      <c r="G703" s="2">
        <f t="shared" si="10"/>
        <v>75.816000000000003</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5975.52</v>
      </c>
      <c r="D709" s="1">
        <f>'PR-RAS'!E716</f>
        <v>0</v>
      </c>
      <c r="E709" s="1">
        <v>0</v>
      </c>
      <c r="F709" s="1">
        <v>0</v>
      </c>
      <c r="G709" s="2">
        <f t="shared" si="10"/>
        <v>4230.6681600000002</v>
      </c>
      <c r="H709" s="2">
        <f t="shared" si="11"/>
        <v>0.47999999999956344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1616.89</v>
      </c>
      <c r="D710" s="1">
        <f>'PR-RAS'!E717</f>
        <v>1324.32</v>
      </c>
      <c r="E710" s="1">
        <v>0</v>
      </c>
      <c r="F710" s="1">
        <v>0</v>
      </c>
      <c r="G710" s="2">
        <f t="shared" si="10"/>
        <v>3024.2607699999999</v>
      </c>
      <c r="H710" s="2">
        <f t="shared" si="11"/>
        <v>0.42999999999983629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34980.910000000003</v>
      </c>
      <c r="D711" s="1">
        <f>'PR-RAS'!E718</f>
        <v>36943.06</v>
      </c>
      <c r="E711" s="1">
        <v>0</v>
      </c>
      <c r="F711" s="1">
        <v>0</v>
      </c>
      <c r="G711" s="2">
        <f t="shared" si="10"/>
        <v>77295.5913</v>
      </c>
      <c r="H711" s="2">
        <f t="shared" si="11"/>
        <v>0.14999999999417923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796.35</v>
      </c>
      <c r="D713" s="1">
        <f>'PR-RAS'!E720</f>
        <v>796.35</v>
      </c>
      <c r="E713" s="1">
        <v>0</v>
      </c>
      <c r="F713" s="1">
        <v>0</v>
      </c>
      <c r="G713" s="2">
        <f t="shared" si="10"/>
        <v>1701.0036</v>
      </c>
      <c r="H713" s="2">
        <f t="shared" si="11"/>
        <v>0.70000000000004547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558.14</v>
      </c>
      <c r="D715" s="1">
        <f>'PR-RAS'!E722</f>
        <v>51172.590000000004</v>
      </c>
      <c r="E715" s="1">
        <v>0</v>
      </c>
      <c r="F715" s="1">
        <v>0</v>
      </c>
      <c r="G715" s="2">
        <f t="shared" si="10"/>
        <v>73472.970480000004</v>
      </c>
      <c r="H715" s="2">
        <f t="shared" si="11"/>
        <v>0.54999999999620286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240</v>
      </c>
      <c r="E719" s="1">
        <v>0</v>
      </c>
      <c r="F719" s="1">
        <v>0</v>
      </c>
      <c r="G719" s="2">
        <f t="shared" si="10"/>
        <v>344.64</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1347448.6100000003</v>
      </c>
      <c r="D984" s="6">
        <f>BILANCA!E6</f>
        <v>1342540.5800000003</v>
      </c>
      <c r="E984" s="6">
        <v>0</v>
      </c>
      <c r="F984" s="6">
        <v>0</v>
      </c>
      <c r="G984" s="7">
        <f t="shared" ref="G984:G1241" si="22">B984/1000*C984+B984/500*D984</f>
        <v>4032.529770000001</v>
      </c>
      <c r="H984" s="7">
        <f t="shared" si="19"/>
        <v>0.80999999935738742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1269039.5100000002</v>
      </c>
      <c r="D985" s="1">
        <f>BILANCA!E7</f>
        <v>1242632.2200000002</v>
      </c>
      <c r="E985" s="1">
        <v>0</v>
      </c>
      <c r="F985" s="1">
        <v>0</v>
      </c>
      <c r="G985" s="2">
        <f t="shared" si="22"/>
        <v>7508.6079000000009</v>
      </c>
      <c r="H985" s="2">
        <f t="shared" si="19"/>
        <v>0.7099999999627471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2604.09</v>
      </c>
      <c r="D986" s="1">
        <f>BILANCA!E8</f>
        <v>2604.09</v>
      </c>
      <c r="E986" s="1">
        <v>0</v>
      </c>
      <c r="F986" s="1">
        <v>0</v>
      </c>
      <c r="G986" s="2">
        <f t="shared" si="22"/>
        <v>23.436810000000001</v>
      </c>
      <c r="H986" s="2">
        <f t="shared" si="19"/>
        <v>0.18000000000029104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2604.09</v>
      </c>
      <c r="D987" s="1">
        <f>BILANCA!E9</f>
        <v>2604.09</v>
      </c>
      <c r="E987" s="1">
        <v>0</v>
      </c>
      <c r="F987" s="1">
        <v>0</v>
      </c>
      <c r="G987" s="2">
        <f t="shared" si="22"/>
        <v>31.249080000000003</v>
      </c>
      <c r="H987" s="2">
        <f t="shared" si="19"/>
        <v>0.18000000000029104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1266435.4200000002</v>
      </c>
      <c r="D990" s="1">
        <f>BILANCA!E12</f>
        <v>1240028.1300000001</v>
      </c>
      <c r="E990" s="1">
        <v>0</v>
      </c>
      <c r="F990" s="1">
        <v>0</v>
      </c>
      <c r="G990" s="2">
        <f t="shared" si="22"/>
        <v>26225.441760000002</v>
      </c>
      <c r="H990" s="2">
        <f t="shared" si="19"/>
        <v>0.55000000027939677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1150998.06</v>
      </c>
      <c r="D991" s="1">
        <f>BILANCA!E13</f>
        <v>1129668.9300000002</v>
      </c>
      <c r="E991" s="1">
        <v>0</v>
      </c>
      <c r="F991" s="1">
        <v>0</v>
      </c>
      <c r="G991" s="2">
        <f t="shared" si="22"/>
        <v>27282.687360000004</v>
      </c>
      <c r="H991" s="2">
        <f t="shared" si="19"/>
        <v>0.12999999988824129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152963.23000000001</v>
      </c>
      <c r="D992" s="1">
        <f>BILANCA!E14</f>
        <v>152963.23000000001</v>
      </c>
      <c r="E992" s="1">
        <v>0</v>
      </c>
      <c r="F992" s="1">
        <v>0</v>
      </c>
      <c r="G992" s="2">
        <f t="shared" si="22"/>
        <v>4130.0072099999998</v>
      </c>
      <c r="H992" s="2">
        <f t="shared" si="19"/>
        <v>0.46000000002095476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1729324.73</v>
      </c>
      <c r="D993" s="1">
        <f>BILANCA!E15</f>
        <v>1729324.73</v>
      </c>
      <c r="E993" s="1">
        <v>0</v>
      </c>
      <c r="F993" s="1">
        <v>0</v>
      </c>
      <c r="G993" s="2">
        <f t="shared" si="22"/>
        <v>51879.741899999994</v>
      </c>
      <c r="H993" s="2">
        <f t="shared" si="19"/>
        <v>0.5400000000372529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18926.560000000001</v>
      </c>
      <c r="D995" s="1">
        <f>BILANCA!E17</f>
        <v>18926.560000000001</v>
      </c>
      <c r="E995" s="1">
        <v>0</v>
      </c>
      <c r="F995" s="1">
        <v>0</v>
      </c>
      <c r="G995" s="2">
        <f t="shared" si="22"/>
        <v>681.35616000000005</v>
      </c>
      <c r="H995" s="2">
        <f t="shared" si="19"/>
        <v>0.87999999999738066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750216.46</v>
      </c>
      <c r="D996" s="1">
        <f>BILANCA!E18</f>
        <v>771545.59</v>
      </c>
      <c r="E996" s="1">
        <v>0</v>
      </c>
      <c r="F996" s="1">
        <v>0</v>
      </c>
      <c r="G996" s="2">
        <f t="shared" si="22"/>
        <v>29812.999319999999</v>
      </c>
      <c r="H996" s="2">
        <f t="shared" si="19"/>
        <v>0.86999999999534339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72925.020000000048</v>
      </c>
      <c r="D997" s="1">
        <f>BILANCA!E19</f>
        <v>64247.690000000061</v>
      </c>
      <c r="E997" s="1">
        <v>0</v>
      </c>
      <c r="F997" s="1">
        <v>0</v>
      </c>
      <c r="G997" s="2">
        <f t="shared" si="22"/>
        <v>2819.8856000000023</v>
      </c>
      <c r="H997" s="2">
        <f t="shared" si="19"/>
        <v>0.32999999998719431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221459.51</v>
      </c>
      <c r="D998" s="1">
        <f>BILANCA!E20</f>
        <v>223734.25</v>
      </c>
      <c r="E998" s="1">
        <v>0</v>
      </c>
      <c r="F998" s="1">
        <v>0</v>
      </c>
      <c r="G998" s="2">
        <f t="shared" si="22"/>
        <v>10033.92015</v>
      </c>
      <c r="H998" s="2">
        <f t="shared" si="19"/>
        <v>0.73999999999068677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1285.1300000000001</v>
      </c>
      <c r="D999" s="1">
        <f>BILANCA!E21</f>
        <v>1285.1300000000001</v>
      </c>
      <c r="E999" s="1">
        <v>0</v>
      </c>
      <c r="F999" s="1">
        <v>0</v>
      </c>
      <c r="G999" s="2">
        <f t="shared" si="22"/>
        <v>61.686240000000005</v>
      </c>
      <c r="H999" s="2">
        <f t="shared" si="19"/>
        <v>0.26000000000021828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9921.42</v>
      </c>
      <c r="D1000" s="1">
        <f>BILANCA!E22</f>
        <v>9921.42</v>
      </c>
      <c r="E1000" s="1">
        <v>0</v>
      </c>
      <c r="F1000" s="1">
        <v>0</v>
      </c>
      <c r="G1000" s="2">
        <f t="shared" si="22"/>
        <v>505.99242000000004</v>
      </c>
      <c r="H1000" s="2">
        <f t="shared" si="19"/>
        <v>0.84000000000014552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6532.5</v>
      </c>
      <c r="D1001" s="1">
        <f>BILANCA!E23</f>
        <v>2612.19</v>
      </c>
      <c r="E1001" s="1">
        <v>0</v>
      </c>
      <c r="F1001" s="1">
        <v>0</v>
      </c>
      <c r="G1001" s="2">
        <f t="shared" si="22"/>
        <v>211.62383999999997</v>
      </c>
      <c r="H1001" s="2">
        <f t="shared" si="19"/>
        <v>0.69000000000005457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2373.75</v>
      </c>
      <c r="D1002" s="1">
        <f>BILANCA!E24</f>
        <v>20992.93</v>
      </c>
      <c r="E1002" s="1">
        <v>0</v>
      </c>
      <c r="F1002" s="1">
        <v>0</v>
      </c>
      <c r="G1002" s="2">
        <f t="shared" si="22"/>
        <v>842.8325900000001</v>
      </c>
      <c r="H1002" s="2">
        <f t="shared" si="19"/>
        <v>0.31999999999970896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19554.61</v>
      </c>
      <c r="D1003" s="1">
        <f>BILANCA!E25</f>
        <v>19554.61</v>
      </c>
      <c r="E1003" s="1">
        <v>0</v>
      </c>
      <c r="F1003" s="1">
        <v>0</v>
      </c>
      <c r="G1003" s="2">
        <f t="shared" si="22"/>
        <v>1173.2766000000001</v>
      </c>
      <c r="H1003" s="2">
        <f t="shared" si="19"/>
        <v>0.77999999999883585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51354.14</v>
      </c>
      <c r="D1004" s="1">
        <f>BILANCA!E26</f>
        <v>51354.14</v>
      </c>
      <c r="E1004" s="1">
        <v>0</v>
      </c>
      <c r="F1004" s="1">
        <v>0</v>
      </c>
      <c r="G1004" s="2">
        <f t="shared" si="22"/>
        <v>3235.3108200000001</v>
      </c>
      <c r="H1004" s="2">
        <f t="shared" si="19"/>
        <v>0.27999999999883585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239556.04</v>
      </c>
      <c r="D1006" s="1">
        <f>BILANCA!E28</f>
        <v>265206.98</v>
      </c>
      <c r="E1006" s="1">
        <v>0</v>
      </c>
      <c r="F1006" s="1">
        <v>0</v>
      </c>
      <c r="G1006" s="2">
        <f t="shared" si="22"/>
        <v>17709.309999999998</v>
      </c>
      <c r="H1006" s="2">
        <f t="shared" si="19"/>
        <v>6.0000000026775524E-2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42379.62</v>
      </c>
      <c r="D1013" s="1">
        <f>BILANCA!E35</f>
        <v>45978.79</v>
      </c>
      <c r="E1013" s="1">
        <v>0</v>
      </c>
      <c r="F1013" s="1">
        <v>0</v>
      </c>
      <c r="G1013" s="2">
        <f t="shared" si="22"/>
        <v>4030.116</v>
      </c>
      <c r="H1013" s="2">
        <f t="shared" si="19"/>
        <v>0.58999999999650754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42379.62</v>
      </c>
      <c r="D1014" s="1">
        <f>BILANCA!E36</f>
        <v>45978.79</v>
      </c>
      <c r="E1014" s="1">
        <v>0</v>
      </c>
      <c r="F1014" s="1">
        <v>0</v>
      </c>
      <c r="G1014" s="2">
        <f t="shared" si="22"/>
        <v>4164.4531999999999</v>
      </c>
      <c r="H1014" s="2">
        <f t="shared" si="19"/>
        <v>0.58999999999650754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132.72</v>
      </c>
      <c r="D1023" s="1">
        <f>BILANCA!E45</f>
        <v>132.72</v>
      </c>
      <c r="E1023" s="1">
        <v>0</v>
      </c>
      <c r="F1023" s="1">
        <v>0</v>
      </c>
      <c r="G1023" s="2">
        <f t="shared" si="22"/>
        <v>15.926399999999999</v>
      </c>
      <c r="H1023" s="2">
        <f t="shared" si="19"/>
        <v>0.56000000000000227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132.72</v>
      </c>
      <c r="D1025" s="1">
        <f>BILANCA!E47</f>
        <v>132.72</v>
      </c>
      <c r="E1025" s="1">
        <v>0</v>
      </c>
      <c r="F1025" s="1">
        <v>0</v>
      </c>
      <c r="G1025" s="2">
        <f t="shared" si="22"/>
        <v>16.722720000000002</v>
      </c>
      <c r="H1025" s="2">
        <f t="shared" si="19"/>
        <v>0.56000000000000227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9054.01</v>
      </c>
      <c r="D1032" s="1">
        <f>BILANCA!E54</f>
        <v>9054.01</v>
      </c>
      <c r="E1032" s="1">
        <v>0</v>
      </c>
      <c r="F1032" s="1">
        <v>0</v>
      </c>
      <c r="G1032" s="2">
        <f t="shared" si="22"/>
        <v>1330.93947</v>
      </c>
      <c r="H1032" s="2">
        <f t="shared" si="19"/>
        <v>2.0000000000436557E-2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9054.01</v>
      </c>
      <c r="D1033" s="1">
        <f>BILANCA!E55</f>
        <v>9054.01</v>
      </c>
      <c r="E1033" s="1">
        <v>0</v>
      </c>
      <c r="F1033" s="1">
        <v>0</v>
      </c>
      <c r="G1033" s="2">
        <f t="shared" si="22"/>
        <v>1358.1015000000002</v>
      </c>
      <c r="H1033" s="2">
        <f t="shared" si="19"/>
        <v>2.0000000000436557E-2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78409.100000000006</v>
      </c>
      <c r="D1046" s="1">
        <f>BILANCA!E68</f>
        <v>99908.36</v>
      </c>
      <c r="E1046" s="1">
        <v>0</v>
      </c>
      <c r="F1046" s="1">
        <v>0</v>
      </c>
      <c r="G1046" s="2">
        <f t="shared" si="22"/>
        <v>17528.22666</v>
      </c>
      <c r="H1046" s="2">
        <f t="shared" si="19"/>
        <v>0.46000000000640284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32566.35</v>
      </c>
      <c r="D1047" s="1">
        <f>BILANCA!E69</f>
        <v>43770.36</v>
      </c>
      <c r="E1047" s="1">
        <v>0</v>
      </c>
      <c r="F1047" s="1">
        <v>0</v>
      </c>
      <c r="G1047" s="2">
        <f t="shared" si="22"/>
        <v>7686.8524800000005</v>
      </c>
      <c r="H1047" s="2">
        <f t="shared" si="19"/>
        <v>0.70999999999912689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32566.25</v>
      </c>
      <c r="D1048" s="1">
        <f>BILANCA!E70</f>
        <v>43770.26</v>
      </c>
      <c r="E1048" s="1">
        <v>0</v>
      </c>
      <c r="F1048" s="1">
        <v>0</v>
      </c>
      <c r="G1048" s="2">
        <f t="shared" si="22"/>
        <v>7806.9400500000011</v>
      </c>
      <c r="H1048" s="2">
        <f t="shared" si="19"/>
        <v>0.51000000000203727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32566.25</v>
      </c>
      <c r="D1050" s="1">
        <f>BILANCA!E72</f>
        <v>43770.26</v>
      </c>
      <c r="E1050" s="1">
        <v>0</v>
      </c>
      <c r="F1050" s="1">
        <v>0</v>
      </c>
      <c r="G1050" s="2">
        <f t="shared" si="22"/>
        <v>8047.1535900000008</v>
      </c>
      <c r="H1050" s="2">
        <f t="shared" si="19"/>
        <v>0.51000000000203727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0.1</v>
      </c>
      <c r="D1054" s="1">
        <f>BILANCA!E76</f>
        <v>0.1</v>
      </c>
      <c r="E1054" s="1">
        <v>0</v>
      </c>
      <c r="F1054" s="1">
        <v>0</v>
      </c>
      <c r="G1054" s="2">
        <f t="shared" si="22"/>
        <v>2.1299999999999999E-2</v>
      </c>
      <c r="H1054" s="2">
        <f t="shared" si="19"/>
        <v>0.2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2665.19</v>
      </c>
      <c r="D1056" s="1">
        <f>BILANCA!E78</f>
        <v>6092.24</v>
      </c>
      <c r="E1056" s="1">
        <v>0</v>
      </c>
      <c r="F1056" s="1">
        <v>0</v>
      </c>
      <c r="G1056" s="2">
        <f t="shared" si="22"/>
        <v>1084.0259099999998</v>
      </c>
      <c r="H1056" s="2">
        <f t="shared" si="19"/>
        <v>0.42999999999983629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203.87</v>
      </c>
      <c r="E1061" s="1">
        <v>0</v>
      </c>
      <c r="F1061" s="1">
        <v>0</v>
      </c>
      <c r="G1061" s="2">
        <f t="shared" si="22"/>
        <v>31.803720000000002</v>
      </c>
      <c r="H1061" s="2">
        <f t="shared" si="19"/>
        <v>0.12999999999999545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489.63</v>
      </c>
      <c r="E1062" s="1">
        <v>0</v>
      </c>
      <c r="F1062" s="1">
        <v>0</v>
      </c>
      <c r="G1062" s="2">
        <f t="shared" si="22"/>
        <v>77.361540000000005</v>
      </c>
      <c r="H1062" s="2">
        <f t="shared" si="19"/>
        <v>0.37000000000000455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2665.19</v>
      </c>
      <c r="D1064" s="1">
        <f>BILANCA!E86</f>
        <v>5398.74</v>
      </c>
      <c r="E1064" s="1">
        <v>0</v>
      </c>
      <c r="F1064" s="1">
        <v>0</v>
      </c>
      <c r="G1064" s="2">
        <f t="shared" si="22"/>
        <v>1090.4762699999999</v>
      </c>
      <c r="H1064" s="2">
        <f t="shared" si="19"/>
        <v>0.45000000000027285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39.82</v>
      </c>
      <c r="D1124" s="1">
        <f>BILANCA!E146</f>
        <v>39.82</v>
      </c>
      <c r="E1124" s="1">
        <v>0</v>
      </c>
      <c r="F1124" s="1">
        <v>0</v>
      </c>
      <c r="G1124" s="2">
        <f t="shared" si="22"/>
        <v>16.843859999999999</v>
      </c>
      <c r="H1124" s="2">
        <f t="shared" si="23"/>
        <v>0.35999999999999943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39.82</v>
      </c>
      <c r="D1137" s="1">
        <f>BILANCA!E159</f>
        <v>39.82</v>
      </c>
      <c r="E1137" s="1">
        <v>0</v>
      </c>
      <c r="F1137" s="1">
        <v>0</v>
      </c>
      <c r="G1137" s="2">
        <f t="shared" si="22"/>
        <v>18.396839999999997</v>
      </c>
      <c r="H1137" s="2">
        <f t="shared" si="23"/>
        <v>0.35999999999999943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43137.74</v>
      </c>
      <c r="D1148" s="1">
        <f>BILANCA!E170</f>
        <v>50005.94</v>
      </c>
      <c r="E1148" s="1">
        <v>0</v>
      </c>
      <c r="F1148" s="1">
        <v>0</v>
      </c>
      <c r="G1148" s="2">
        <f t="shared" si="22"/>
        <v>23619.687300000001</v>
      </c>
      <c r="H1148" s="2">
        <f t="shared" si="23"/>
        <v>0.31999999999970896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43137.74</v>
      </c>
      <c r="D1151" s="1">
        <f>BILANCA!E173</f>
        <v>50005.94</v>
      </c>
      <c r="E1151" s="1">
        <v>0</v>
      </c>
      <c r="F1151" s="1">
        <v>0</v>
      </c>
      <c r="G1151" s="2">
        <f t="shared" si="22"/>
        <v>24049.136160000002</v>
      </c>
      <c r="H1151" s="2">
        <f t="shared" si="23"/>
        <v>0.31999999999970896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1347448.61</v>
      </c>
      <c r="D1152" s="1">
        <f>BILANCA!E175</f>
        <v>1342540.58</v>
      </c>
      <c r="E1152" s="1">
        <v>0</v>
      </c>
      <c r="F1152" s="1">
        <v>0</v>
      </c>
      <c r="G1152" s="2">
        <f t="shared" si="22"/>
        <v>681497.53113000002</v>
      </c>
      <c r="H1152" s="2">
        <f t="shared" si="23"/>
        <v>0.80999999982304871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89617.78</v>
      </c>
      <c r="D1153" s="1">
        <f>BILANCA!E176</f>
        <v>123221.02</v>
      </c>
      <c r="E1153" s="1">
        <v>0</v>
      </c>
      <c r="F1153" s="1">
        <v>0</v>
      </c>
      <c r="G1153" s="2">
        <f t="shared" si="22"/>
        <v>57130.169399999999</v>
      </c>
      <c r="H1153" s="2">
        <f t="shared" si="23"/>
        <v>0.24000000000523869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75885.649999999994</v>
      </c>
      <c r="D1154" s="1">
        <f>BILANCA!E177</f>
        <v>120767.89</v>
      </c>
      <c r="E1154" s="1">
        <v>0</v>
      </c>
      <c r="F1154" s="1">
        <v>0</v>
      </c>
      <c r="G1154" s="2">
        <f t="shared" si="22"/>
        <v>54279.064530000003</v>
      </c>
      <c r="H1154" s="2">
        <f t="shared" si="23"/>
        <v>0.46000000000640284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41015.82</v>
      </c>
      <c r="D1155" s="1">
        <f>BILANCA!E178</f>
        <v>49651.67</v>
      </c>
      <c r="E1155" s="1">
        <v>0</v>
      </c>
      <c r="F1155" s="1">
        <v>0</v>
      </c>
      <c r="G1155" s="2">
        <f t="shared" si="22"/>
        <v>24134.895519999998</v>
      </c>
      <c r="H1155" s="2">
        <f t="shared" si="23"/>
        <v>0.51000000000203727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33674.36</v>
      </c>
      <c r="D1156" s="1">
        <f>BILANCA!E179</f>
        <v>25915.84</v>
      </c>
      <c r="E1156" s="1">
        <v>0</v>
      </c>
      <c r="F1156" s="1">
        <v>0</v>
      </c>
      <c r="G1156" s="2">
        <f t="shared" si="22"/>
        <v>14792.54492</v>
      </c>
      <c r="H1156" s="2">
        <f t="shared" si="23"/>
        <v>0.52000000000043656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11.99</v>
      </c>
      <c r="D1157" s="1">
        <f>BILANCA!E180</f>
        <v>3.38</v>
      </c>
      <c r="E1157" s="1">
        <v>0</v>
      </c>
      <c r="F1157" s="1">
        <v>0</v>
      </c>
      <c r="G1157" s="2">
        <f t="shared" si="22"/>
        <v>3.2624999999999997</v>
      </c>
      <c r="H1157" s="2">
        <f t="shared" si="23"/>
        <v>0.38999999999999968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11.99</v>
      </c>
      <c r="D1160" s="1">
        <f>BILANCA!E183</f>
        <v>3.38</v>
      </c>
      <c r="E1160" s="1">
        <v>0</v>
      </c>
      <c r="F1160" s="1">
        <v>0</v>
      </c>
      <c r="G1160" s="2">
        <f t="shared" si="22"/>
        <v>3.3187499999999996</v>
      </c>
      <c r="H1160" s="2">
        <f t="shared" si="23"/>
        <v>0.38999999999999968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1183.48</v>
      </c>
      <c r="D1165" s="1">
        <f>BILANCA!E188</f>
        <v>45197</v>
      </c>
      <c r="E1165" s="1">
        <v>0</v>
      </c>
      <c r="F1165" s="1">
        <v>0</v>
      </c>
      <c r="G1165" s="2">
        <f t="shared" si="22"/>
        <v>16667.101359999997</v>
      </c>
      <c r="H1165" s="2">
        <f t="shared" si="23"/>
        <v>0.48000000000001819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13732.13</v>
      </c>
      <c r="D1166" s="1">
        <f>BILANCA!E189</f>
        <v>2453.13</v>
      </c>
      <c r="E1166" s="1">
        <v>0</v>
      </c>
      <c r="F1166" s="1">
        <v>0</v>
      </c>
      <c r="G1166" s="2">
        <f t="shared" si="22"/>
        <v>3410.82537</v>
      </c>
      <c r="H1166" s="2">
        <f t="shared" si="23"/>
        <v>0.25999999999930878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1257830.83</v>
      </c>
      <c r="D1214" s="1">
        <f>BILANCA!E237</f>
        <v>1219319.56</v>
      </c>
      <c r="E1214" s="1">
        <v>0</v>
      </c>
      <c r="F1214" s="1">
        <v>0</v>
      </c>
      <c r="G1214" s="2">
        <f t="shared" si="22"/>
        <v>853884.55845000013</v>
      </c>
      <c r="H1214" s="2">
        <f t="shared" si="23"/>
        <v>0.60999999986961484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1269039.48</v>
      </c>
      <c r="D1215" s="1">
        <f>BILANCA!E238</f>
        <v>1242632.2</v>
      </c>
      <c r="E1215" s="1">
        <v>0</v>
      </c>
      <c r="F1215" s="1">
        <v>0</v>
      </c>
      <c r="G1215" s="2">
        <f t="shared" si="22"/>
        <v>870998.50016000005</v>
      </c>
      <c r="H1215" s="2">
        <f t="shared" si="23"/>
        <v>0.67999999993480742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1269039.48</v>
      </c>
      <c r="D1216" s="1">
        <f>BILANCA!E239</f>
        <v>1242632.2</v>
      </c>
      <c r="E1216" s="1">
        <v>0</v>
      </c>
      <c r="F1216" s="1">
        <v>0</v>
      </c>
      <c r="G1216" s="2">
        <f t="shared" si="22"/>
        <v>874752.80404000008</v>
      </c>
      <c r="H1216" s="2">
        <f t="shared" si="23"/>
        <v>0.67999999993480742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1269039.48</v>
      </c>
      <c r="D1217" s="1">
        <f>BILANCA!E240</f>
        <v>1242632.2</v>
      </c>
      <c r="E1217" s="1">
        <v>0</v>
      </c>
      <c r="F1217" s="1">
        <v>0</v>
      </c>
      <c r="G1217" s="2">
        <f t="shared" si="22"/>
        <v>878507.10791999998</v>
      </c>
      <c r="H1217" s="2">
        <f t="shared" si="23"/>
        <v>0.67999999993480742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-11248.470000000001</v>
      </c>
      <c r="D1222" s="1">
        <f>BILANCA!E245</f>
        <v>-23352.460000000003</v>
      </c>
      <c r="E1222" s="1">
        <v>0</v>
      </c>
      <c r="F1222" s="1">
        <v>0</v>
      </c>
      <c r="G1222" s="2">
        <f t="shared" si="22"/>
        <v>-13850.860210000001</v>
      </c>
      <c r="H1222" s="2">
        <f t="shared" si="23"/>
        <v>0.93000000000392902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108562.81</v>
      </c>
      <c r="D1223" s="1">
        <f>BILANCA!E246</f>
        <v>19951.62</v>
      </c>
      <c r="E1223" s="1">
        <v>0</v>
      </c>
      <c r="F1223" s="1">
        <v>0</v>
      </c>
      <c r="G1223" s="2">
        <f t="shared" si="22"/>
        <v>35631.851999999999</v>
      </c>
      <c r="H1223" s="2">
        <f t="shared" si="23"/>
        <v>0.57000000000334694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108562.81</v>
      </c>
      <c r="D1224" s="1">
        <f>BILANCA!E247</f>
        <v>19951.62</v>
      </c>
      <c r="E1224" s="1">
        <v>0</v>
      </c>
      <c r="F1224" s="1">
        <v>0</v>
      </c>
      <c r="G1224" s="2">
        <f t="shared" si="22"/>
        <v>35780.318049999994</v>
      </c>
      <c r="H1224" s="2">
        <f t="shared" si="23"/>
        <v>0.57000000000334694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119811.28</v>
      </c>
      <c r="D1227" s="1">
        <f>BILANCA!E250</f>
        <v>43304.08</v>
      </c>
      <c r="E1227" s="1">
        <v>0</v>
      </c>
      <c r="F1227" s="1">
        <v>0</v>
      </c>
      <c r="G1227" s="2">
        <f t="shared" si="22"/>
        <v>50366.343359999999</v>
      </c>
      <c r="H1227" s="2">
        <f t="shared" si="23"/>
        <v>0.36000000000058208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119811.28</v>
      </c>
      <c r="D1229" s="1">
        <f>BILANCA!E252</f>
        <v>43304.08</v>
      </c>
      <c r="E1229" s="1">
        <v>0</v>
      </c>
      <c r="F1229" s="1">
        <v>0</v>
      </c>
      <c r="G1229" s="2">
        <f t="shared" si="22"/>
        <v>50779.182240000002</v>
      </c>
      <c r="H1229" s="2">
        <f t="shared" si="23"/>
        <v>0.36000000000058208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39.82</v>
      </c>
      <c r="D1232" s="1">
        <f>BILANCA!E255</f>
        <v>39.82</v>
      </c>
      <c r="E1232" s="1">
        <v>0</v>
      </c>
      <c r="F1232" s="1">
        <v>0</v>
      </c>
      <c r="G1232" s="2">
        <f t="shared" si="22"/>
        <v>29.745539999999998</v>
      </c>
      <c r="H1232" s="2">
        <f t="shared" si="23"/>
        <v>0.35999999999999943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13434</v>
      </c>
      <c r="D1236" s="1">
        <f>BILANCA!E259</f>
        <v>0</v>
      </c>
      <c r="E1236" s="1">
        <v>0</v>
      </c>
      <c r="F1236" s="1">
        <v>0</v>
      </c>
      <c r="G1236" s="2">
        <f t="shared" si="22"/>
        <v>3398.8020000000001</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13434</v>
      </c>
      <c r="D1237" s="1">
        <f>BILANCA!E260</f>
        <v>0</v>
      </c>
      <c r="E1237" s="1">
        <v>0</v>
      </c>
      <c r="F1237" s="1">
        <v>0</v>
      </c>
      <c r="G1237" s="2">
        <f t="shared" si="22"/>
        <v>3412.2359999999999</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39.82</v>
      </c>
      <c r="D1240" s="1">
        <f>BILANCA!E264</f>
        <v>39.82</v>
      </c>
      <c r="E1240" s="1">
        <v>0</v>
      </c>
      <c r="F1240" s="1">
        <v>0</v>
      </c>
      <c r="G1240" s="2">
        <f t="shared" si="22"/>
        <v>30.701220000000003</v>
      </c>
      <c r="H1240" s="2">
        <f t="shared" si="23"/>
        <v>0.35999999999999943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2640.85</v>
      </c>
      <c r="D1244" s="1">
        <f>BILANCA!E268</f>
        <v>5374.4</v>
      </c>
      <c r="E1244" s="1">
        <v>0</v>
      </c>
      <c r="F1244" s="1">
        <v>0</v>
      </c>
      <c r="G1244" s="2">
        <f t="shared" si="24"/>
        <v>3494.6986499999998</v>
      </c>
      <c r="H1244" s="2">
        <f t="shared" si="23"/>
        <v>0.54999999999972715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24.34</v>
      </c>
      <c r="D1247" s="1">
        <f>BILANCA!E271</f>
        <v>24.34</v>
      </c>
      <c r="E1247" s="1">
        <v>0</v>
      </c>
      <c r="F1247" s="1">
        <v>0</v>
      </c>
      <c r="G1247" s="2">
        <f t="shared" si="24"/>
        <v>19.277280000000001</v>
      </c>
      <c r="H1247" s="2">
        <f t="shared" si="23"/>
        <v>0.67999999999999972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75885.649999999994</v>
      </c>
      <c r="D1264" s="1">
        <f>BILANCA!E288</f>
        <v>120767.89</v>
      </c>
      <c r="E1264" s="1">
        <v>0</v>
      </c>
      <c r="F1264" s="1">
        <v>0</v>
      </c>
      <c r="G1264" s="2">
        <f t="shared" si="24"/>
        <v>89195.421830000007</v>
      </c>
      <c r="H1264" s="2">
        <f t="shared" si="23"/>
        <v>0.46000000000640284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13732.13</v>
      </c>
      <c r="D1266" s="1">
        <f>BILANCA!E290</f>
        <v>2453.13</v>
      </c>
      <c r="E1266" s="1">
        <v>0</v>
      </c>
      <c r="F1266" s="1">
        <v>0</v>
      </c>
      <c r="G1266" s="2">
        <f t="shared" si="24"/>
        <v>5274.6643699999995</v>
      </c>
      <c r="H1266" s="2">
        <f t="shared" si="23"/>
        <v>0.25999999999930878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822.82</v>
      </c>
      <c r="D1274" s="1">
        <f>BILANCA!E298</f>
        <v>45110.79</v>
      </c>
      <c r="E1274" s="1">
        <v>0</v>
      </c>
      <c r="F1274" s="1">
        <v>0</v>
      </c>
      <c r="G1274" s="2">
        <f t="shared" si="24"/>
        <v>26493.920399999999</v>
      </c>
      <c r="H1274" s="2">
        <f t="shared" si="23"/>
        <v>0.38999999999907686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86.21</v>
      </c>
      <c r="D1277" s="1">
        <f>BILANCA!E301</f>
        <v>86.21</v>
      </c>
      <c r="E1277" s="1">
        <v>0</v>
      </c>
      <c r="F1277" s="1">
        <v>0</v>
      </c>
      <c r="G1277" s="2">
        <f t="shared" si="24"/>
        <v>76.037219999999991</v>
      </c>
      <c r="H1277" s="2">
        <f t="shared" si="23"/>
        <v>0.41999999999998749</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274.45</v>
      </c>
      <c r="D1278" s="1">
        <f>BILANCA!E302</f>
        <v>0</v>
      </c>
      <c r="E1278" s="1">
        <v>0</v>
      </c>
      <c r="F1278" s="1">
        <v>0</v>
      </c>
      <c r="G1278" s="2">
        <f t="shared" si="24"/>
        <v>80.962749999999986</v>
      </c>
      <c r="H1278" s="2">
        <f t="shared" si="23"/>
        <v>0.44999999999998863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946001.06</v>
      </c>
      <c r="D1408" s="1">
        <f>'RAS-funkcijski'!E114</f>
        <v>1095252.6599999999</v>
      </c>
      <c r="E1408" s="1">
        <v>0</v>
      </c>
      <c r="F1408" s="1">
        <v>0</v>
      </c>
      <c r="G1408" s="2">
        <f t="shared" si="24"/>
        <v>345015.70179999998</v>
      </c>
      <c r="H1408" s="2">
        <f t="shared" si="27"/>
        <v>0.40000000013969839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946001.06</v>
      </c>
      <c r="D1409" s="1">
        <f>'RAS-funkcijski'!E115</f>
        <v>1095252.6599999999</v>
      </c>
      <c r="E1409" s="1">
        <v>0</v>
      </c>
      <c r="F1409" s="1">
        <v>0</v>
      </c>
      <c r="G1409" s="2">
        <f t="shared" si="24"/>
        <v>348152.20818000002</v>
      </c>
      <c r="H1409" s="2">
        <f t="shared" si="27"/>
        <v>0.40000000013969839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946001.06</v>
      </c>
      <c r="D1411" s="1">
        <f>'RAS-funkcijski'!E117</f>
        <v>1095252.6599999999</v>
      </c>
      <c r="E1411" s="1">
        <v>0</v>
      </c>
      <c r="F1411" s="1">
        <v>0</v>
      </c>
      <c r="G1411" s="2">
        <f t="shared" si="24"/>
        <v>354425.22094000003</v>
      </c>
      <c r="H1411" s="2">
        <f t="shared" si="27"/>
        <v>0.40000000013969839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946001.06</v>
      </c>
      <c r="D1435" s="13">
        <f>'RAS-funkcijski'!E141</f>
        <v>1095252.6599999999</v>
      </c>
      <c r="E1435" s="13">
        <v>0</v>
      </c>
      <c r="F1435" s="13">
        <v>0</v>
      </c>
      <c r="G1435" s="14">
        <f t="shared" si="24"/>
        <v>429701.37406</v>
      </c>
      <c r="H1435" s="14">
        <f t="shared" si="27"/>
        <v>0.40000000013969839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11482.81</v>
      </c>
      <c r="E1436" s="6">
        <v>0</v>
      </c>
      <c r="F1436" s="6">
        <v>0</v>
      </c>
      <c r="G1436" s="7">
        <f t="shared" si="24"/>
        <v>22.965619999999998</v>
      </c>
      <c r="H1436" s="7">
        <f t="shared" si="27"/>
        <v>0.19000000000050932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11482.81</v>
      </c>
      <c r="E1453" s="1">
        <v>0</v>
      </c>
      <c r="F1453" s="1">
        <v>0</v>
      </c>
      <c r="G1453" s="2">
        <f t="shared" si="24"/>
        <v>413.38115999999997</v>
      </c>
      <c r="H1453" s="2">
        <f t="shared" si="27"/>
        <v>0.19000000000050932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11482.81</v>
      </c>
      <c r="E1454" s="1">
        <v>0</v>
      </c>
      <c r="F1454" s="1">
        <v>0</v>
      </c>
      <c r="G1454" s="2">
        <f t="shared" si="24"/>
        <v>436.34677999999997</v>
      </c>
      <c r="H1454" s="2">
        <f t="shared" si="27"/>
        <v>0.19000000000050932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11482.81</v>
      </c>
      <c r="E1456" s="1">
        <v>0</v>
      </c>
      <c r="F1456" s="1">
        <v>0</v>
      </c>
      <c r="G1456" s="2">
        <f t="shared" si="24"/>
        <v>482.27802000000003</v>
      </c>
      <c r="H1456" s="2">
        <f t="shared" si="27"/>
        <v>0.19000000000050932</v>
      </c>
      <c r="I1456" s="10">
        <f t="shared" si="30"/>
        <v>91.632823800245632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89617.78</v>
      </c>
      <c r="D1480" s="6"/>
      <c r="E1480" s="6">
        <v>0</v>
      </c>
      <c r="F1480" s="6">
        <v>0</v>
      </c>
      <c r="G1480" s="7">
        <f t="shared" ref="G1480:G1580" si="34">B1480/1000*C1480</f>
        <v>89.617779999999996</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1018805.0599999999</v>
      </c>
      <c r="D1481" s="1">
        <v>0</v>
      </c>
      <c r="E1481" s="1">
        <v>0</v>
      </c>
      <c r="F1481" s="1">
        <v>0</v>
      </c>
      <c r="G1481" s="2">
        <f t="shared" si="34"/>
        <v>2037.6101199999998</v>
      </c>
      <c r="H1481" s="2">
        <f t="shared" si="35"/>
        <v>5.9999999939464033E-2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987756.44</v>
      </c>
      <c r="D1483" s="1">
        <v>0</v>
      </c>
      <c r="E1483" s="1">
        <v>0</v>
      </c>
      <c r="F1483" s="1">
        <v>0</v>
      </c>
      <c r="G1483" s="2">
        <f t="shared" si="34"/>
        <v>3951.02576</v>
      </c>
      <c r="H1483" s="2">
        <f t="shared" si="35"/>
        <v>0.43999999994412065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603078.82999999996</v>
      </c>
      <c r="D1484" s="1">
        <v>0</v>
      </c>
      <c r="E1484" s="1">
        <v>0</v>
      </c>
      <c r="F1484" s="1">
        <v>0</v>
      </c>
      <c r="G1484" s="2">
        <f t="shared" si="34"/>
        <v>3015.3941499999996</v>
      </c>
      <c r="H1484" s="2">
        <f t="shared" si="35"/>
        <v>0.17000000004190952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236303.48</v>
      </c>
      <c r="D1485" s="1">
        <v>0</v>
      </c>
      <c r="E1485" s="1">
        <v>0</v>
      </c>
      <c r="F1485" s="1">
        <v>0</v>
      </c>
      <c r="G1485" s="2">
        <f t="shared" si="34"/>
        <v>1417.82088</v>
      </c>
      <c r="H1485" s="2">
        <f t="shared" si="35"/>
        <v>0.48000000001047738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325.19</v>
      </c>
      <c r="D1486" s="1">
        <v>0</v>
      </c>
      <c r="E1486" s="1">
        <v>0</v>
      </c>
      <c r="F1486" s="1">
        <v>0</v>
      </c>
      <c r="G1486" s="2">
        <f t="shared" si="34"/>
        <v>2.2763300000000002</v>
      </c>
      <c r="H1486" s="2">
        <f t="shared" si="35"/>
        <v>0.18999999999999773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148048.94</v>
      </c>
      <c r="D1491" s="1">
        <v>0</v>
      </c>
      <c r="E1491" s="1">
        <v>0</v>
      </c>
      <c r="F1491" s="1">
        <v>0</v>
      </c>
      <c r="G1491" s="2">
        <f t="shared" si="34"/>
        <v>1776.58728</v>
      </c>
      <c r="H1491" s="2">
        <f t="shared" si="35"/>
        <v>5.9999999997671694E-2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31048.62</v>
      </c>
      <c r="D1492" s="1">
        <v>0</v>
      </c>
      <c r="E1492" s="1">
        <v>0</v>
      </c>
      <c r="F1492" s="1">
        <v>0</v>
      </c>
      <c r="G1492" s="2">
        <f t="shared" si="34"/>
        <v>403.63205999999997</v>
      </c>
      <c r="H1492" s="2">
        <f t="shared" si="35"/>
        <v>0.38000000000101863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985201.82000000007</v>
      </c>
      <c r="D1499" s="1">
        <v>0</v>
      </c>
      <c r="E1499" s="1">
        <v>0</v>
      </c>
      <c r="F1499" s="1">
        <v>0</v>
      </c>
      <c r="G1499" s="2">
        <f t="shared" si="34"/>
        <v>19704.036400000001</v>
      </c>
      <c r="H1499" s="2">
        <f t="shared" si="35"/>
        <v>0.17999999993480742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942874.20000000007</v>
      </c>
      <c r="D1501" s="1">
        <v>0</v>
      </c>
      <c r="E1501" s="1">
        <v>0</v>
      </c>
      <c r="F1501" s="1">
        <v>0</v>
      </c>
      <c r="G1501" s="2">
        <f t="shared" si="34"/>
        <v>20743.232400000001</v>
      </c>
      <c r="H1501" s="2">
        <f t="shared" si="35"/>
        <v>0.20000000006984919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594442.98</v>
      </c>
      <c r="D1502" s="1">
        <v>0</v>
      </c>
      <c r="E1502" s="1">
        <v>0</v>
      </c>
      <c r="F1502" s="1">
        <v>0</v>
      </c>
      <c r="G1502" s="2">
        <f t="shared" si="34"/>
        <v>13672.188539999999</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244062</v>
      </c>
      <c r="D1503" s="1">
        <v>0</v>
      </c>
      <c r="E1503" s="1">
        <v>0</v>
      </c>
      <c r="F1503" s="1">
        <v>0</v>
      </c>
      <c r="G1503" s="2">
        <f t="shared" si="34"/>
        <v>5857.4880000000003</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333.8</v>
      </c>
      <c r="D1504" s="1">
        <v>0</v>
      </c>
      <c r="E1504" s="1">
        <v>0</v>
      </c>
      <c r="F1504" s="1">
        <v>0</v>
      </c>
      <c r="G1504" s="2">
        <f t="shared" si="34"/>
        <v>8.3450000000000006</v>
      </c>
      <c r="H1504" s="2">
        <f t="shared" si="35"/>
        <v>0.19999999999998863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104035.42</v>
      </c>
      <c r="D1509" s="1">
        <v>0</v>
      </c>
      <c r="E1509" s="1">
        <v>0</v>
      </c>
      <c r="F1509" s="1">
        <v>0</v>
      </c>
      <c r="G1509" s="2">
        <f t="shared" si="34"/>
        <v>3121.0625999999997</v>
      </c>
      <c r="H1509" s="2">
        <f t="shared" si="35"/>
        <v>0.41999999999825377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42327.62</v>
      </c>
      <c r="D1510" s="1">
        <v>0</v>
      </c>
      <c r="E1510" s="1">
        <v>0</v>
      </c>
      <c r="F1510" s="1">
        <v>0</v>
      </c>
      <c r="G1510" s="2">
        <f t="shared" si="34"/>
        <v>1312.1562200000001</v>
      </c>
      <c r="H1510" s="2">
        <f t="shared" si="35"/>
        <v>0.37999999999738066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123221.01999999979</v>
      </c>
      <c r="D1517" s="1">
        <v>0</v>
      </c>
      <c r="E1517" s="1">
        <v>0</v>
      </c>
      <c r="F1517" s="1">
        <v>0</v>
      </c>
      <c r="G1517" s="2">
        <f t="shared" si="34"/>
        <v>4682.3987599999919</v>
      </c>
      <c r="H1517" s="2">
        <f t="shared" si="35"/>
        <v>1.9999999785795808E-2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123221.02</v>
      </c>
      <c r="D1576" s="1">
        <v>0</v>
      </c>
      <c r="E1576" s="1">
        <v>0</v>
      </c>
      <c r="F1576" s="1">
        <v>0</v>
      </c>
      <c r="G1576" s="2">
        <f t="shared" si="34"/>
        <v>11952.43894</v>
      </c>
      <c r="H1576" s="2">
        <f t="shared" si="35"/>
        <v>2.0000000004074536E-2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120767.89</v>
      </c>
      <c r="D1578" s="1">
        <v>0</v>
      </c>
      <c r="E1578" s="1">
        <v>0</v>
      </c>
      <c r="F1578" s="1">
        <v>0</v>
      </c>
      <c r="G1578" s="2">
        <f t="shared" si="34"/>
        <v>11956.02111</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2453.13</v>
      </c>
      <c r="D1579" s="1">
        <v>0</v>
      </c>
      <c r="E1579" s="1">
        <v>0</v>
      </c>
      <c r="F1579" s="1">
        <v>0</v>
      </c>
      <c r="G1579" s="2">
        <f t="shared" si="34"/>
        <v>245.31300000000002</v>
      </c>
      <c r="H1579" s="2">
        <f t="shared" si="35"/>
        <v>0.13000000000010914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12124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865029.19000000006</v>
      </c>
      <c r="I16" s="170">
        <f>'PR-RAS'!E6</f>
        <v>1084084.44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826189.77999999991</v>
      </c>
      <c r="I17" s="170">
        <f>'PR-RAS'!E151</f>
        <v>1063197.0599999998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11248.46999999987</v>
      </c>
      <c r="I19" s="171">
        <f>'PR-RAS'!E646</f>
        <v>23352.459999999963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1269039.5100000002</v>
      </c>
      <c r="I20" s="173">
        <f>BILANCA!E7</f>
        <v>1242632.2200000002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78409.100000000006</v>
      </c>
      <c r="I21" s="175">
        <f>BILANCA!E68</f>
        <v>99908.36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89617.78</v>
      </c>
      <c r="I22" s="175">
        <f>BILANCA!E176</f>
        <v>123221.02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1257830.83</v>
      </c>
      <c r="I23" s="177">
        <f>BILANCA!E237</f>
        <v>1219319.56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946001.06</v>
      </c>
      <c r="I27" s="175">
        <f>'RAS-funkcijski'!E114</f>
        <v>1095252.6599999999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946001.06</v>
      </c>
      <c r="I28" s="179">
        <f>'RAS-funkcijski'!E141</f>
        <v>1095252.6599999999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11482.81</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11482.81</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89617.78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123221.01999999979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123221.02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4"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865029.19000000006</v>
      </c>
      <c r="E6" s="51">
        <f>E7+E44+E50+E82+E106+E124+E133+E139</f>
        <v>1084084.44</v>
      </c>
      <c r="F6" s="52">
        <f t="shared" ref="F6:F131" si="0">IF(D6&lt;&gt;0,IF(E6/D6&gt;=100,"&gt;&gt;100",E6/D6*100),"-")</f>
        <v>125.32345180166693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702703.56</v>
      </c>
      <c r="E50" s="51">
        <f>E51+E54+E59+E62+E65+E68+E71+E74+E77</f>
        <v>987830.12000000011</v>
      </c>
      <c r="F50" s="52">
        <f t="shared" si="0"/>
        <v>140.57565326693378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25429.56</v>
      </c>
      <c r="F62" s="52" t="str">
        <f t="shared" si="0"/>
        <v>-</v>
      </c>
    </row>
    <row r="63" spans="1:6" ht="12.75" customHeight="1" x14ac:dyDescent="0.2">
      <c r="A63" s="53">
        <v>6341</v>
      </c>
      <c r="B63" s="85" t="s">
        <v>172</v>
      </c>
      <c r="C63" s="50" t="s">
        <v>173</v>
      </c>
      <c r="D63" s="242">
        <v>0</v>
      </c>
      <c r="E63" s="242">
        <v>25429.56</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573582.13</v>
      </c>
      <c r="E68" s="51">
        <f t="shared" si="15"/>
        <v>694492.88</v>
      </c>
      <c r="F68" s="52">
        <f t="shared" si="0"/>
        <v>121.07993671281217</v>
      </c>
    </row>
    <row r="69" spans="1:6" ht="12.75" customHeight="1" x14ac:dyDescent="0.2">
      <c r="A69" s="53" t="s">
        <v>184</v>
      </c>
      <c r="B69" s="85" t="s">
        <v>185</v>
      </c>
      <c r="C69" s="50" t="s">
        <v>184</v>
      </c>
      <c r="D69" s="242">
        <v>548082.73</v>
      </c>
      <c r="E69" s="242">
        <v>647215.05000000005</v>
      </c>
      <c r="F69" s="52">
        <f t="shared" si="0"/>
        <v>118.08710885672315</v>
      </c>
    </row>
    <row r="70" spans="1:6" ht="24" x14ac:dyDescent="0.2">
      <c r="A70" s="53" t="s">
        <v>186</v>
      </c>
      <c r="B70" s="85" t="s">
        <v>187</v>
      </c>
      <c r="C70" s="50" t="s">
        <v>186</v>
      </c>
      <c r="D70" s="242">
        <v>25499.4</v>
      </c>
      <c r="E70" s="242">
        <v>47277.83</v>
      </c>
      <c r="F70" s="52">
        <f t="shared" si="0"/>
        <v>185.40761743413569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129121.43</v>
      </c>
      <c r="E74" s="51">
        <f t="shared" si="17"/>
        <v>267907.68</v>
      </c>
      <c r="F74" s="52">
        <f t="shared" si="0"/>
        <v>207.48506270415373</v>
      </c>
    </row>
    <row r="75" spans="1:6" ht="12.75" customHeight="1" x14ac:dyDescent="0.2">
      <c r="A75" s="53" t="s">
        <v>196</v>
      </c>
      <c r="B75" s="85" t="s">
        <v>197</v>
      </c>
      <c r="C75" s="50" t="s">
        <v>196</v>
      </c>
      <c r="D75" s="242">
        <v>4722.2</v>
      </c>
      <c r="E75" s="242"/>
      <c r="F75" s="52">
        <f t="shared" si="0"/>
        <v>0</v>
      </c>
    </row>
    <row r="76" spans="1:6" ht="12.75" customHeight="1" x14ac:dyDescent="0.2">
      <c r="A76" s="53" t="s">
        <v>198</v>
      </c>
      <c r="B76" s="85" t="s">
        <v>199</v>
      </c>
      <c r="C76" s="50" t="s">
        <v>198</v>
      </c>
      <c r="D76" s="242">
        <v>124399.23</v>
      </c>
      <c r="E76" s="242">
        <v>267907.68</v>
      </c>
      <c r="F76" s="52">
        <f t="shared" si="0"/>
        <v>215.36120440616875</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0.05</v>
      </c>
      <c r="E82" s="51">
        <f t="shared" si="19"/>
        <v>0.94</v>
      </c>
      <c r="F82" s="52">
        <f t="shared" si="0"/>
        <v>1879.9999999999998</v>
      </c>
    </row>
    <row r="83" spans="1:6" ht="12.75" customHeight="1" x14ac:dyDescent="0.2">
      <c r="A83" s="53">
        <v>641</v>
      </c>
      <c r="B83" s="85" t="s">
        <v>212</v>
      </c>
      <c r="C83" s="50" t="s">
        <v>213</v>
      </c>
      <c r="D83" s="51">
        <f t="shared" ref="D83:E83" si="20">SUM(D84:D90)</f>
        <v>0.05</v>
      </c>
      <c r="E83" s="51">
        <f t="shared" si="20"/>
        <v>0.94</v>
      </c>
      <c r="F83" s="52">
        <f t="shared" si="0"/>
        <v>1879.9999999999998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0.05</v>
      </c>
      <c r="E85" s="242">
        <v>0.94</v>
      </c>
      <c r="F85" s="52">
        <f t="shared" si="0"/>
        <v>1879.9999999999998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108</v>
      </c>
      <c r="E106" s="51">
        <f t="shared" si="23"/>
        <v>1280.23</v>
      </c>
      <c r="F106" s="52">
        <f t="shared" si="0"/>
        <v>1185.398148148148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108</v>
      </c>
      <c r="E112" s="51">
        <f t="shared" si="25"/>
        <v>1280.23</v>
      </c>
      <c r="F112" s="52">
        <f t="shared" si="0"/>
        <v>1185.398148148148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108</v>
      </c>
      <c r="E117" s="242">
        <v>1280.23</v>
      </c>
      <c r="F117" s="52">
        <f t="shared" si="0"/>
        <v>1185.398148148148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300</v>
      </c>
      <c r="E124" s="51">
        <f t="shared" si="27"/>
        <v>350</v>
      </c>
      <c r="F124" s="52">
        <f t="shared" si="0"/>
        <v>116.66666666666667</v>
      </c>
    </row>
    <row r="125" spans="1:6" ht="12.75" customHeight="1" x14ac:dyDescent="0.2">
      <c r="A125" s="53">
        <v>661</v>
      </c>
      <c r="B125" s="86" t="s">
        <v>296</v>
      </c>
      <c r="C125" s="50" t="s">
        <v>297</v>
      </c>
      <c r="D125" s="51">
        <f t="shared" ref="D125:E125" si="28">SUM(D126:D127)</f>
        <v>300</v>
      </c>
      <c r="E125" s="51">
        <f t="shared" si="28"/>
        <v>350</v>
      </c>
      <c r="F125" s="52">
        <f t="shared" si="0"/>
        <v>116.66666666666667</v>
      </c>
    </row>
    <row r="126" spans="1:6" ht="12.75" customHeight="1" x14ac:dyDescent="0.2">
      <c r="A126" s="53">
        <v>6614</v>
      </c>
      <c r="B126" s="86" t="s">
        <v>298</v>
      </c>
      <c r="C126" s="50" t="s">
        <v>299</v>
      </c>
      <c r="D126" s="242">
        <v>300</v>
      </c>
      <c r="E126" s="242"/>
      <c r="F126" s="52">
        <f t="shared" si="0"/>
        <v>0</v>
      </c>
    </row>
    <row r="127" spans="1:6" ht="12.75" customHeight="1" x14ac:dyDescent="0.2">
      <c r="A127" s="53">
        <v>6615</v>
      </c>
      <c r="B127" s="86" t="s">
        <v>300</v>
      </c>
      <c r="C127" s="50" t="s">
        <v>301</v>
      </c>
      <c r="D127" s="242">
        <v>0</v>
      </c>
      <c r="E127" s="242">
        <v>350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161917.57999999999</v>
      </c>
      <c r="E133" s="51">
        <f t="shared" si="30"/>
        <v>94623.15</v>
      </c>
      <c r="F133" s="52">
        <f t="shared" ref="F133:F223" si="31">IF(D133&lt;&gt;0,IF(E133/D133&gt;=100,"&gt;&gt;100",E133/D133*100),"-")</f>
        <v>58.439083637490143</v>
      </c>
    </row>
    <row r="134" spans="1:6" ht="24" x14ac:dyDescent="0.2">
      <c r="A134" s="53">
        <v>671</v>
      </c>
      <c r="B134" s="232" t="s">
        <v>314</v>
      </c>
      <c r="C134" s="50" t="s">
        <v>315</v>
      </c>
      <c r="D134" s="51">
        <f t="shared" ref="D134:E134" si="32">SUM(D135:D137)</f>
        <v>161917.57999999999</v>
      </c>
      <c r="E134" s="51">
        <f t="shared" si="32"/>
        <v>94623.15</v>
      </c>
      <c r="F134" s="52">
        <f t="shared" si="31"/>
        <v>58.439083637490143</v>
      </c>
    </row>
    <row r="135" spans="1:6" ht="12.75" customHeight="1" x14ac:dyDescent="0.2">
      <c r="A135" s="53">
        <v>6711</v>
      </c>
      <c r="B135" s="85" t="s">
        <v>316</v>
      </c>
      <c r="C135" s="50" t="s">
        <v>317</v>
      </c>
      <c r="D135" s="242">
        <v>161917.57999999999</v>
      </c>
      <c r="E135" s="242">
        <v>92348.4</v>
      </c>
      <c r="F135" s="52">
        <f t="shared" si="31"/>
        <v>57.034202215719873</v>
      </c>
    </row>
    <row r="136" spans="1:6" ht="24" x14ac:dyDescent="0.2">
      <c r="A136" s="53">
        <v>6712</v>
      </c>
      <c r="B136" s="232" t="s">
        <v>318</v>
      </c>
      <c r="C136" s="50" t="s">
        <v>319</v>
      </c>
      <c r="D136" s="242">
        <v>0</v>
      </c>
      <c r="E136" s="242">
        <v>2274.75</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826189.77999999991</v>
      </c>
      <c r="E151" s="51">
        <f t="shared" si="35"/>
        <v>1063197.0599999998</v>
      </c>
      <c r="F151" s="52">
        <f t="shared" si="31"/>
        <v>128.68678428822975</v>
      </c>
    </row>
    <row r="152" spans="1:6" ht="12.75" customHeight="1" x14ac:dyDescent="0.2">
      <c r="A152" s="53">
        <v>31</v>
      </c>
      <c r="B152" s="85" t="s">
        <v>349</v>
      </c>
      <c r="C152" s="50" t="s">
        <v>35</v>
      </c>
      <c r="D152" s="51">
        <f t="shared" ref="D152:E152" si="36">D153+D158+D159</f>
        <v>487962.08999999997</v>
      </c>
      <c r="E152" s="51">
        <f t="shared" si="36"/>
        <v>591227.32999999996</v>
      </c>
      <c r="F152" s="52">
        <f t="shared" si="31"/>
        <v>121.16255383691794</v>
      </c>
    </row>
    <row r="153" spans="1:6" ht="12.75" customHeight="1" x14ac:dyDescent="0.2">
      <c r="A153" s="53">
        <v>311</v>
      </c>
      <c r="B153" s="85" t="s">
        <v>350</v>
      </c>
      <c r="C153" s="50" t="s">
        <v>351</v>
      </c>
      <c r="D153" s="51">
        <f t="shared" ref="D153:E153" si="37">SUM(D154:D157)</f>
        <v>396296.16</v>
      </c>
      <c r="E153" s="51">
        <f t="shared" si="37"/>
        <v>490352.81</v>
      </c>
      <c r="F153" s="52">
        <f t="shared" si="31"/>
        <v>123.73392919073454</v>
      </c>
    </row>
    <row r="154" spans="1:6" ht="12.75" customHeight="1" x14ac:dyDescent="0.2">
      <c r="A154" s="53">
        <v>3111</v>
      </c>
      <c r="B154" s="85" t="s">
        <v>352</v>
      </c>
      <c r="C154" s="50" t="s">
        <v>353</v>
      </c>
      <c r="D154" s="242">
        <v>396296.16</v>
      </c>
      <c r="E154" s="242">
        <v>490352.81</v>
      </c>
      <c r="F154" s="52">
        <f t="shared" si="31"/>
        <v>123.73392919073454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25683.93</v>
      </c>
      <c r="E158" s="242">
        <v>20409.740000000002</v>
      </c>
      <c r="F158" s="52">
        <f t="shared" si="31"/>
        <v>79.465019566709614</v>
      </c>
    </row>
    <row r="159" spans="1:6" ht="12.75" customHeight="1" x14ac:dyDescent="0.2">
      <c r="A159" s="53">
        <v>313</v>
      </c>
      <c r="B159" s="85" t="s">
        <v>362</v>
      </c>
      <c r="C159" s="50" t="s">
        <v>363</v>
      </c>
      <c r="D159" s="51">
        <f t="shared" ref="D159:E159" si="38">SUM(D160:D162)</f>
        <v>65982</v>
      </c>
      <c r="E159" s="51">
        <f t="shared" si="38"/>
        <v>80464.78</v>
      </c>
      <c r="F159" s="52">
        <f t="shared" si="31"/>
        <v>121.94959231305506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65982</v>
      </c>
      <c r="E161" s="242">
        <v>80464.78</v>
      </c>
      <c r="F161" s="52">
        <f t="shared" si="31"/>
        <v>121.94959231305506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176507.71</v>
      </c>
      <c r="E163" s="51">
        <f t="shared" si="39"/>
        <v>224639.08</v>
      </c>
      <c r="F163" s="52">
        <f t="shared" si="31"/>
        <v>127.26870684572363</v>
      </c>
    </row>
    <row r="164" spans="1:6" ht="12.75" customHeight="1" x14ac:dyDescent="0.2">
      <c r="A164" s="53">
        <v>321</v>
      </c>
      <c r="B164" s="85" t="s">
        <v>371</v>
      </c>
      <c r="C164" s="50" t="s">
        <v>372</v>
      </c>
      <c r="D164" s="51">
        <f t="shared" ref="D164:E164" si="40">SUM(D165:D168)</f>
        <v>42565.01</v>
      </c>
      <c r="E164" s="51">
        <f t="shared" si="40"/>
        <v>61072.11</v>
      </c>
      <c r="F164" s="52">
        <f t="shared" si="31"/>
        <v>143.4796091907414</v>
      </c>
    </row>
    <row r="165" spans="1:6" ht="12.75" customHeight="1" x14ac:dyDescent="0.2">
      <c r="A165" s="53">
        <v>3211</v>
      </c>
      <c r="B165" s="85" t="s">
        <v>373</v>
      </c>
      <c r="C165" s="50" t="s">
        <v>374</v>
      </c>
      <c r="D165" s="242">
        <v>799.35</v>
      </c>
      <c r="E165" s="242">
        <v>24019.050000000003</v>
      </c>
      <c r="F165" s="52">
        <f t="shared" si="31"/>
        <v>3004.82266841809</v>
      </c>
    </row>
    <row r="166" spans="1:6" ht="12.75" customHeight="1" x14ac:dyDescent="0.2">
      <c r="A166" s="53">
        <v>3212</v>
      </c>
      <c r="B166" s="85" t="s">
        <v>375</v>
      </c>
      <c r="C166" s="50" t="s">
        <v>376</v>
      </c>
      <c r="D166" s="242">
        <v>34980.910000000003</v>
      </c>
      <c r="E166" s="242">
        <v>36943.06</v>
      </c>
      <c r="F166" s="52">
        <f t="shared" si="31"/>
        <v>105.60920227632727</v>
      </c>
    </row>
    <row r="167" spans="1:6" ht="12.75" customHeight="1" x14ac:dyDescent="0.2">
      <c r="A167" s="53">
        <v>3213</v>
      </c>
      <c r="B167" s="85" t="s">
        <v>377</v>
      </c>
      <c r="C167" s="50" t="s">
        <v>378</v>
      </c>
      <c r="D167" s="242">
        <v>6613.61</v>
      </c>
      <c r="E167" s="242">
        <v>110</v>
      </c>
      <c r="F167" s="52">
        <f t="shared" si="31"/>
        <v>1.6632368706349483</v>
      </c>
    </row>
    <row r="168" spans="1:6" ht="12.75" customHeight="1" x14ac:dyDescent="0.2">
      <c r="A168" s="53">
        <v>3214</v>
      </c>
      <c r="B168" s="85" t="s">
        <v>379</v>
      </c>
      <c r="C168" s="50" t="s">
        <v>380</v>
      </c>
      <c r="D168" s="242">
        <v>171.14</v>
      </c>
      <c r="E168" s="242"/>
      <c r="F168" s="52">
        <f t="shared" si="31"/>
        <v>0</v>
      </c>
    </row>
    <row r="169" spans="1:6" ht="12.75" customHeight="1" x14ac:dyDescent="0.2">
      <c r="A169" s="53">
        <v>322</v>
      </c>
      <c r="B169" s="85" t="s">
        <v>381</v>
      </c>
      <c r="C169" s="50" t="s">
        <v>382</v>
      </c>
      <c r="D169" s="51">
        <f t="shared" ref="D169:E169" si="41">SUM(D170:D176)</f>
        <v>60936.009999999995</v>
      </c>
      <c r="E169" s="51">
        <f t="shared" si="41"/>
        <v>48241.479999999996</v>
      </c>
      <c r="F169" s="52">
        <f t="shared" si="31"/>
        <v>79.167441386464247</v>
      </c>
    </row>
    <row r="170" spans="1:6" ht="12.75" customHeight="1" x14ac:dyDescent="0.2">
      <c r="A170" s="53">
        <v>3221</v>
      </c>
      <c r="B170" s="85" t="s">
        <v>383</v>
      </c>
      <c r="C170" s="50" t="s">
        <v>384</v>
      </c>
      <c r="D170" s="242">
        <v>10121.84</v>
      </c>
      <c r="E170" s="242">
        <v>5723.48</v>
      </c>
      <c r="F170" s="52">
        <f t="shared" si="31"/>
        <v>56.545845419409901</v>
      </c>
    </row>
    <row r="171" spans="1:6" ht="12.75" customHeight="1" x14ac:dyDescent="0.2">
      <c r="A171" s="53">
        <v>3222</v>
      </c>
      <c r="B171" s="85" t="s">
        <v>385</v>
      </c>
      <c r="C171" s="50" t="s">
        <v>386</v>
      </c>
      <c r="D171" s="242">
        <v>14088.89</v>
      </c>
      <c r="E171" s="242">
        <v>13181.28</v>
      </c>
      <c r="F171" s="52">
        <f t="shared" si="31"/>
        <v>93.557973694166122</v>
      </c>
    </row>
    <row r="172" spans="1:6" ht="12.75" customHeight="1" x14ac:dyDescent="0.2">
      <c r="A172" s="53">
        <v>3223</v>
      </c>
      <c r="B172" s="85" t="s">
        <v>387</v>
      </c>
      <c r="C172" s="50" t="s">
        <v>388</v>
      </c>
      <c r="D172" s="242">
        <v>34392.83</v>
      </c>
      <c r="E172" s="242">
        <v>27449.69</v>
      </c>
      <c r="F172" s="52">
        <f t="shared" si="31"/>
        <v>79.812245750058935</v>
      </c>
    </row>
    <row r="173" spans="1:6" ht="12.75" customHeight="1" x14ac:dyDescent="0.2">
      <c r="A173" s="53">
        <v>3224</v>
      </c>
      <c r="B173" s="85" t="s">
        <v>389</v>
      </c>
      <c r="C173" s="50" t="s">
        <v>390</v>
      </c>
      <c r="D173" s="242">
        <v>2071.1999999999998</v>
      </c>
      <c r="E173" s="242">
        <v>1887.03</v>
      </c>
      <c r="F173" s="52">
        <f t="shared" si="31"/>
        <v>91.108053302433376</v>
      </c>
    </row>
    <row r="174" spans="1:6" ht="12.75" customHeight="1" x14ac:dyDescent="0.2">
      <c r="A174" s="53">
        <v>3225</v>
      </c>
      <c r="B174" s="85" t="s">
        <v>391</v>
      </c>
      <c r="C174" s="50" t="s">
        <v>392</v>
      </c>
      <c r="D174" s="242">
        <v>261.25</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59822.790000000008</v>
      </c>
      <c r="E177" s="51">
        <f t="shared" si="42"/>
        <v>107075.72999999998</v>
      </c>
      <c r="F177" s="52">
        <f t="shared" si="31"/>
        <v>178.98819162396131</v>
      </c>
    </row>
    <row r="178" spans="1:6" ht="12.75" customHeight="1" x14ac:dyDescent="0.2">
      <c r="A178" s="53">
        <v>3231</v>
      </c>
      <c r="B178" s="85" t="s">
        <v>399</v>
      </c>
      <c r="C178" s="50" t="s">
        <v>400</v>
      </c>
      <c r="D178" s="242">
        <v>24344.880000000001</v>
      </c>
      <c r="E178" s="242">
        <v>22574.959999999999</v>
      </c>
      <c r="F178" s="52">
        <f t="shared" si="31"/>
        <v>92.729806020814223</v>
      </c>
    </row>
    <row r="179" spans="1:6" ht="12.75" customHeight="1" x14ac:dyDescent="0.2">
      <c r="A179" s="53">
        <v>3232</v>
      </c>
      <c r="B179" s="85" t="s">
        <v>401</v>
      </c>
      <c r="C179" s="50" t="s">
        <v>402</v>
      </c>
      <c r="D179" s="242">
        <v>2711.54</v>
      </c>
      <c r="E179" s="242">
        <v>2795.13</v>
      </c>
      <c r="F179" s="52">
        <f t="shared" si="31"/>
        <v>103.08275002397163</v>
      </c>
    </row>
    <row r="180" spans="1:6" ht="12.75" customHeight="1" x14ac:dyDescent="0.2">
      <c r="A180" s="53">
        <v>3233</v>
      </c>
      <c r="B180" s="85" t="s">
        <v>403</v>
      </c>
      <c r="C180" s="50" t="s">
        <v>404</v>
      </c>
      <c r="D180" s="242">
        <v>2697.39</v>
      </c>
      <c r="E180" s="242">
        <v>3373.54</v>
      </c>
      <c r="F180" s="52">
        <f t="shared" si="31"/>
        <v>125.06682385565307</v>
      </c>
    </row>
    <row r="181" spans="1:6" ht="12.75" customHeight="1" x14ac:dyDescent="0.2">
      <c r="A181" s="53">
        <v>3234</v>
      </c>
      <c r="B181" s="85" t="s">
        <v>405</v>
      </c>
      <c r="C181" s="50" t="s">
        <v>406</v>
      </c>
      <c r="D181" s="242">
        <v>5031.71</v>
      </c>
      <c r="E181" s="242">
        <v>5364.26</v>
      </c>
      <c r="F181" s="52">
        <f t="shared" si="31"/>
        <v>106.60908518177716</v>
      </c>
    </row>
    <row r="182" spans="1:6" ht="12.75" customHeight="1" x14ac:dyDescent="0.2">
      <c r="A182" s="53">
        <v>3235</v>
      </c>
      <c r="B182" s="85" t="s">
        <v>407</v>
      </c>
      <c r="C182" s="50" t="s">
        <v>408</v>
      </c>
      <c r="D182" s="242">
        <v>442.5</v>
      </c>
      <c r="E182" s="242"/>
      <c r="F182" s="52">
        <f t="shared" si="31"/>
        <v>0</v>
      </c>
    </row>
    <row r="183" spans="1:6" ht="12.75" customHeight="1" x14ac:dyDescent="0.2">
      <c r="A183" s="53">
        <v>3236</v>
      </c>
      <c r="B183" s="85" t="s">
        <v>409</v>
      </c>
      <c r="C183" s="50" t="s">
        <v>410</v>
      </c>
      <c r="D183" s="242">
        <v>796.35</v>
      </c>
      <c r="E183" s="242">
        <v>796.35</v>
      </c>
      <c r="F183" s="52">
        <f t="shared" si="31"/>
        <v>100</v>
      </c>
    </row>
    <row r="184" spans="1:6" ht="12.75" customHeight="1" x14ac:dyDescent="0.2">
      <c r="A184" s="53">
        <v>3237</v>
      </c>
      <c r="B184" s="85" t="s">
        <v>411</v>
      </c>
      <c r="C184" s="50" t="s">
        <v>412</v>
      </c>
      <c r="D184" s="242">
        <v>21376.21</v>
      </c>
      <c r="E184" s="242">
        <v>68049.149999999994</v>
      </c>
      <c r="F184" s="52">
        <f t="shared" si="31"/>
        <v>318.34057580834019</v>
      </c>
    </row>
    <row r="185" spans="1:6" ht="12.75" customHeight="1" x14ac:dyDescent="0.2">
      <c r="A185" s="53">
        <v>3238</v>
      </c>
      <c r="B185" s="85" t="s">
        <v>413</v>
      </c>
      <c r="C185" s="50" t="s">
        <v>414</v>
      </c>
      <c r="D185" s="242">
        <v>1300.23</v>
      </c>
      <c r="E185" s="242">
        <v>1370.23</v>
      </c>
      <c r="F185" s="52">
        <f t="shared" si="31"/>
        <v>105.3836628904117</v>
      </c>
    </row>
    <row r="186" spans="1:6" ht="12.75" customHeight="1" x14ac:dyDescent="0.2">
      <c r="A186" s="53">
        <v>3239</v>
      </c>
      <c r="B186" s="85" t="s">
        <v>415</v>
      </c>
      <c r="C186" s="50" t="s">
        <v>416</v>
      </c>
      <c r="D186" s="242">
        <v>1121.98</v>
      </c>
      <c r="E186" s="242">
        <v>2752.11</v>
      </c>
      <c r="F186" s="52">
        <f t="shared" si="31"/>
        <v>245.29046863580456</v>
      </c>
    </row>
    <row r="187" spans="1:6" ht="12.75" customHeight="1" x14ac:dyDescent="0.2">
      <c r="A187" s="53">
        <v>324</v>
      </c>
      <c r="B187" s="85" t="s">
        <v>417</v>
      </c>
      <c r="C187" s="50" t="s">
        <v>418</v>
      </c>
      <c r="D187" s="242">
        <v>0</v>
      </c>
      <c r="E187" s="242">
        <v>304.5</v>
      </c>
      <c r="F187" s="52" t="str">
        <f t="shared" si="31"/>
        <v>-</v>
      </c>
    </row>
    <row r="188" spans="1:6" ht="12.75" customHeight="1" x14ac:dyDescent="0.2">
      <c r="A188" s="53">
        <v>329</v>
      </c>
      <c r="B188" s="85" t="s">
        <v>419</v>
      </c>
      <c r="C188" s="50" t="s">
        <v>420</v>
      </c>
      <c r="D188" s="51">
        <f t="shared" ref="D188:E188" si="43">SUM(D189:D195)</f>
        <v>13183.9</v>
      </c>
      <c r="E188" s="51">
        <f t="shared" si="43"/>
        <v>7945.26</v>
      </c>
      <c r="F188" s="52">
        <f t="shared" si="31"/>
        <v>60.264868513869196</v>
      </c>
    </row>
    <row r="189" spans="1:6" ht="12.75" customHeight="1" x14ac:dyDescent="0.2">
      <c r="A189" s="53">
        <v>3291</v>
      </c>
      <c r="B189" s="232" t="s">
        <v>421</v>
      </c>
      <c r="C189" s="50" t="s">
        <v>422</v>
      </c>
      <c r="D189" s="242">
        <v>50</v>
      </c>
      <c r="E189" s="242">
        <v>50</v>
      </c>
      <c r="F189" s="52">
        <f t="shared" si="31"/>
        <v>100</v>
      </c>
    </row>
    <row r="190" spans="1:6" ht="12.75" customHeight="1" x14ac:dyDescent="0.2">
      <c r="A190" s="53">
        <v>3292</v>
      </c>
      <c r="B190" s="85" t="s">
        <v>423</v>
      </c>
      <c r="C190" s="50" t="s">
        <v>424</v>
      </c>
      <c r="D190" s="242">
        <v>86.48</v>
      </c>
      <c r="E190" s="242">
        <v>1089.7</v>
      </c>
      <c r="F190" s="52">
        <f t="shared" si="31"/>
        <v>1260.0601295097131</v>
      </c>
    </row>
    <row r="191" spans="1:6" ht="12.75" customHeight="1" x14ac:dyDescent="0.2">
      <c r="A191" s="53">
        <v>3293</v>
      </c>
      <c r="B191" s="85" t="s">
        <v>425</v>
      </c>
      <c r="C191" s="50" t="s">
        <v>426</v>
      </c>
      <c r="D191" s="242">
        <v>5397.18</v>
      </c>
      <c r="E191" s="242">
        <v>4585.3500000000004</v>
      </c>
      <c r="F191" s="52">
        <f t="shared" si="31"/>
        <v>84.958255978121912</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1690.98</v>
      </c>
      <c r="E193" s="242">
        <v>216.59</v>
      </c>
      <c r="F193" s="52">
        <f t="shared" si="31"/>
        <v>12.808548888810039</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5782.9</v>
      </c>
      <c r="E195" s="242">
        <v>1815.53</v>
      </c>
      <c r="F195" s="52">
        <f t="shared" si="31"/>
        <v>31.39480191599371</v>
      </c>
    </row>
    <row r="196" spans="1:6" ht="12.75" customHeight="1" x14ac:dyDescent="0.2">
      <c r="A196" s="53">
        <v>34</v>
      </c>
      <c r="B196" s="232" t="s">
        <v>435</v>
      </c>
      <c r="C196" s="50" t="s">
        <v>436</v>
      </c>
      <c r="D196" s="51">
        <f t="shared" ref="D196:E196" si="44">D197+D202+D210</f>
        <v>300.64999999999998</v>
      </c>
      <c r="E196" s="51">
        <f t="shared" si="44"/>
        <v>325.19</v>
      </c>
      <c r="F196" s="52">
        <f t="shared" si="31"/>
        <v>108.1623149842009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300.64999999999998</v>
      </c>
      <c r="E210" s="51">
        <f t="shared" si="47"/>
        <v>325.19</v>
      </c>
      <c r="F210" s="52">
        <f t="shared" si="31"/>
        <v>108.1623149842009</v>
      </c>
    </row>
    <row r="211" spans="1:6" ht="12.75" customHeight="1" x14ac:dyDescent="0.2">
      <c r="A211" s="53">
        <v>3431</v>
      </c>
      <c r="B211" s="232" t="s">
        <v>465</v>
      </c>
      <c r="C211" s="50" t="s">
        <v>466</v>
      </c>
      <c r="D211" s="242">
        <v>300.64999999999998</v>
      </c>
      <c r="E211" s="242">
        <v>325.19</v>
      </c>
      <c r="F211" s="52">
        <f t="shared" si="31"/>
        <v>108.1623149842009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113156.20999999999</v>
      </c>
      <c r="E224" s="51">
        <f t="shared" si="51"/>
        <v>197715.9</v>
      </c>
      <c r="F224" s="52">
        <f t="shared" ref="F224:F235" si="52">IF(D224&lt;&gt;0,IF(E224/D224&gt;=100,"&gt;&gt;100",E224/D224*100),"-")</f>
        <v>174.72828048942256</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113156.20999999999</v>
      </c>
      <c r="E247" s="51">
        <f t="shared" si="62"/>
        <v>197715.9</v>
      </c>
      <c r="F247" s="52">
        <f t="shared" si="61"/>
        <v>174.72828048942256</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16973.43</v>
      </c>
      <c r="E249" s="242">
        <v>29987.77</v>
      </c>
      <c r="F249" s="52">
        <f t="shared" si="61"/>
        <v>176.67477934630773</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96182.78</v>
      </c>
      <c r="E251" s="242">
        <v>167728.13</v>
      </c>
      <c r="F251" s="52">
        <f t="shared" si="61"/>
        <v>174.38478072686192</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48263.12</v>
      </c>
      <c r="E263" s="51">
        <f t="shared" si="68"/>
        <v>49289.56</v>
      </c>
      <c r="F263" s="52">
        <f t="shared" ref="F263:F267" si="69">IF(D263&lt;&gt;0,IF(E263/D263&gt;=100,"&gt;&gt;100",E263/D263*100),"-")</f>
        <v>102.12675848556827</v>
      </c>
    </row>
    <row r="264" spans="1:6" ht="12.75" customHeight="1" x14ac:dyDescent="0.2">
      <c r="A264" s="53">
        <v>381</v>
      </c>
      <c r="B264" s="85" t="s">
        <v>567</v>
      </c>
      <c r="C264" s="50" t="s">
        <v>568</v>
      </c>
      <c r="D264" s="51">
        <f t="shared" ref="D264:E264" si="70">SUM(D265:D267)</f>
        <v>48263.12</v>
      </c>
      <c r="E264" s="51">
        <f t="shared" si="70"/>
        <v>49289.56</v>
      </c>
      <c r="F264" s="52">
        <f t="shared" si="69"/>
        <v>102.12675848556827</v>
      </c>
    </row>
    <row r="265" spans="1:6" ht="12.75" customHeight="1" x14ac:dyDescent="0.2">
      <c r="A265" s="53">
        <v>3811</v>
      </c>
      <c r="B265" s="85" t="s">
        <v>569</v>
      </c>
      <c r="C265" s="50" t="s">
        <v>570</v>
      </c>
      <c r="D265" s="242">
        <v>7218.38</v>
      </c>
      <c r="E265" s="242">
        <v>6329.37</v>
      </c>
      <c r="F265" s="52">
        <f t="shared" si="69"/>
        <v>87.684078699098691</v>
      </c>
    </row>
    <row r="266" spans="1:6" ht="12.75" customHeight="1" x14ac:dyDescent="0.2">
      <c r="A266" s="53">
        <v>3812</v>
      </c>
      <c r="B266" s="85" t="s">
        <v>571</v>
      </c>
      <c r="C266" s="50" t="s">
        <v>572</v>
      </c>
      <c r="D266" s="242">
        <v>140.6</v>
      </c>
      <c r="E266" s="242">
        <v>143.74</v>
      </c>
      <c r="F266" s="52">
        <f t="shared" si="69"/>
        <v>102.23328591749646</v>
      </c>
    </row>
    <row r="267" spans="1:6" ht="12.75" customHeight="1" x14ac:dyDescent="0.2">
      <c r="A267" s="53" t="s">
        <v>573</v>
      </c>
      <c r="B267" s="85" t="s">
        <v>574</v>
      </c>
      <c r="C267" s="50" t="s">
        <v>573</v>
      </c>
      <c r="D267" s="242">
        <v>40904.14</v>
      </c>
      <c r="E267" s="242">
        <v>42816.45</v>
      </c>
      <c r="F267" s="52">
        <f t="shared" si="69"/>
        <v>104.67510134670965</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826189.77999999991</v>
      </c>
      <c r="E289" s="51">
        <f t="shared" si="79"/>
        <v>1063197.0599999998</v>
      </c>
      <c r="F289" s="52">
        <f t="shared" si="76"/>
        <v>128.68678428822975</v>
      </c>
    </row>
    <row r="290" spans="1:6" ht="12.75" customHeight="1" x14ac:dyDescent="0.2">
      <c r="A290" s="53" t="s">
        <v>608</v>
      </c>
      <c r="B290" s="85" t="s">
        <v>619</v>
      </c>
      <c r="C290" s="50" t="s">
        <v>620</v>
      </c>
      <c r="D290" s="51">
        <f>IF(D6&gt;=D289,D6-D289,0)</f>
        <v>38839.410000000149</v>
      </c>
      <c r="E290" s="51">
        <f>IF(E6&gt;=E289,E6-E289,0)</f>
        <v>20887.380000000121</v>
      </c>
      <c r="F290" s="52">
        <f t="shared" si="76"/>
        <v>53.77882928705673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138577.79</v>
      </c>
      <c r="E292" s="242">
        <v>176481.44</v>
      </c>
      <c r="F292" s="52">
        <f t="shared" si="76"/>
        <v>127.35189383522423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39.82</v>
      </c>
      <c r="E294" s="242">
        <v>39.819999999999993</v>
      </c>
      <c r="F294" s="52">
        <f t="shared" si="76"/>
        <v>99.999999999999972</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119811.28</v>
      </c>
      <c r="E350" s="51">
        <f t="shared" si="95"/>
        <v>32055.599999999999</v>
      </c>
      <c r="F350" s="52">
        <f t="shared" si="81"/>
        <v>26.755076817474947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80047.650000000009</v>
      </c>
      <c r="E363" s="51">
        <f t="shared" si="99"/>
        <v>32055.599999999999</v>
      </c>
      <c r="F363" s="52">
        <f t="shared" si="81"/>
        <v>40.045647811022555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76737.8</v>
      </c>
      <c r="E369" s="51">
        <f t="shared" si="101"/>
        <v>28456.43</v>
      </c>
      <c r="F369" s="52">
        <f t="shared" si="81"/>
        <v>37.082676334218604</v>
      </c>
    </row>
    <row r="370" spans="1:6" ht="12.75" customHeight="1" x14ac:dyDescent="0.2">
      <c r="A370" s="53">
        <v>4221</v>
      </c>
      <c r="B370" s="85" t="s">
        <v>674</v>
      </c>
      <c r="C370" s="50" t="s">
        <v>766</v>
      </c>
      <c r="D370" s="242">
        <v>56651.55</v>
      </c>
      <c r="E370" s="242">
        <v>2274.75</v>
      </c>
      <c r="F370" s="52">
        <f t="shared" si="81"/>
        <v>4.0153358557709362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6532.5</v>
      </c>
      <c r="E373" s="242"/>
      <c r="F373" s="52">
        <f t="shared" si="81"/>
        <v>0</v>
      </c>
    </row>
    <row r="374" spans="1:6" ht="12.75" customHeight="1" x14ac:dyDescent="0.2">
      <c r="A374" s="53">
        <v>4225</v>
      </c>
      <c r="B374" s="85" t="s">
        <v>682</v>
      </c>
      <c r="C374" s="50" t="s">
        <v>771</v>
      </c>
      <c r="D374" s="242">
        <v>0</v>
      </c>
      <c r="E374" s="242">
        <v>994.18</v>
      </c>
      <c r="F374" s="52" t="str">
        <f t="shared" si="81"/>
        <v>-</v>
      </c>
    </row>
    <row r="375" spans="1:6" ht="12.75" customHeight="1" x14ac:dyDescent="0.2">
      <c r="A375" s="53">
        <v>4226</v>
      </c>
      <c r="B375" s="85" t="s">
        <v>684</v>
      </c>
      <c r="C375" s="50" t="s">
        <v>772</v>
      </c>
      <c r="D375" s="242">
        <v>13553.75</v>
      </c>
      <c r="E375" s="242"/>
      <c r="F375" s="52">
        <f t="shared" si="81"/>
        <v>0</v>
      </c>
    </row>
    <row r="376" spans="1:6" ht="12.75" customHeight="1" x14ac:dyDescent="0.2">
      <c r="A376" s="53">
        <v>4227</v>
      </c>
      <c r="B376" s="232" t="s">
        <v>686</v>
      </c>
      <c r="C376" s="50" t="s">
        <v>773</v>
      </c>
      <c r="D376" s="242">
        <v>0</v>
      </c>
      <c r="E376" s="242">
        <v>25187.5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3309.85</v>
      </c>
      <c r="E383" s="51">
        <f t="shared" si="103"/>
        <v>3599.17</v>
      </c>
      <c r="F383" s="52">
        <f t="shared" si="81"/>
        <v>108.74118162454491</v>
      </c>
    </row>
    <row r="384" spans="1:6" ht="12.75" customHeight="1" x14ac:dyDescent="0.2">
      <c r="A384" s="53">
        <v>4241</v>
      </c>
      <c r="B384" s="85" t="s">
        <v>783</v>
      </c>
      <c r="C384" s="50" t="s">
        <v>784</v>
      </c>
      <c r="D384" s="242">
        <v>3309.85</v>
      </c>
      <c r="E384" s="242">
        <v>3599.17</v>
      </c>
      <c r="F384" s="52">
        <f t="shared" si="81"/>
        <v>108.74118162454491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39763.629999999997</v>
      </c>
      <c r="E402" s="51">
        <f t="shared" si="109"/>
        <v>0</v>
      </c>
      <c r="F402" s="52">
        <f t="shared" si="81"/>
        <v>0</v>
      </c>
    </row>
    <row r="403" spans="1:6" ht="12.75" customHeight="1" x14ac:dyDescent="0.2">
      <c r="A403" s="53">
        <v>451</v>
      </c>
      <c r="B403" s="85" t="s">
        <v>811</v>
      </c>
      <c r="C403" s="50" t="s">
        <v>812</v>
      </c>
      <c r="D403" s="242">
        <v>39763.629999999997</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119811.28</v>
      </c>
      <c r="E408" s="51">
        <f t="shared" si="111"/>
        <v>32055.599999999999</v>
      </c>
      <c r="F408" s="52">
        <f t="shared" si="81"/>
        <v>26.755076817474947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68854.39</v>
      </c>
      <c r="E410" s="242">
        <v>188665.68</v>
      </c>
      <c r="F410" s="52">
        <f t="shared" si="81"/>
        <v>274.00675541530467</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865029.19000000006</v>
      </c>
      <c r="E412" s="51">
        <f>E6+E298</f>
        <v>1084084.44</v>
      </c>
      <c r="F412" s="52">
        <f t="shared" si="81"/>
        <v>125.32345180166693</v>
      </c>
    </row>
    <row r="413" spans="1:6" ht="12.75" customHeight="1" x14ac:dyDescent="0.2">
      <c r="A413" s="53" t="s">
        <v>608</v>
      </c>
      <c r="B413" s="85" t="s">
        <v>831</v>
      </c>
      <c r="C413" s="50" t="s">
        <v>832</v>
      </c>
      <c r="D413" s="51">
        <f t="shared" ref="D413:E413" si="112">D289+D350</f>
        <v>946001.05999999994</v>
      </c>
      <c r="E413" s="51">
        <f t="shared" si="112"/>
        <v>1095252.6599999999</v>
      </c>
      <c r="F413" s="52">
        <f t="shared" si="81"/>
        <v>115.77710705736419</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80971.869999999879</v>
      </c>
      <c r="E415" s="51">
        <f t="shared" si="114"/>
        <v>11168.219999999972</v>
      </c>
      <c r="F415" s="52">
        <f t="shared" si="81"/>
        <v>13.792715914798546</v>
      </c>
    </row>
    <row r="416" spans="1:6" ht="12.75" customHeight="1" x14ac:dyDescent="0.2">
      <c r="A416" s="60" t="s">
        <v>837</v>
      </c>
      <c r="B416" s="232" t="s">
        <v>838</v>
      </c>
      <c r="C416" s="61" t="s">
        <v>839</v>
      </c>
      <c r="D416" s="51">
        <f t="shared" ref="D416:E416" si="115">IF(D292-D293+D409-D410&gt;=0,D292-D293+D409-D410,0)</f>
        <v>69723.400000000009</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12184.239999999991</v>
      </c>
      <c r="F417" s="52" t="str">
        <f t="shared" si="81"/>
        <v>-</v>
      </c>
    </row>
    <row r="418" spans="1:6" ht="12.75" customHeight="1" x14ac:dyDescent="0.2">
      <c r="A418" s="55" t="s">
        <v>842</v>
      </c>
      <c r="B418" s="233" t="s">
        <v>843</v>
      </c>
      <c r="C418" s="56" t="s">
        <v>844</v>
      </c>
      <c r="D418" s="62">
        <f t="shared" ref="D418:E418" si="117">D294+D411</f>
        <v>39.82</v>
      </c>
      <c r="E418" s="62">
        <f t="shared" si="117"/>
        <v>39.819999999999993</v>
      </c>
      <c r="F418" s="57">
        <f t="shared" si="81"/>
        <v>99.999999999999972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865029.19000000006</v>
      </c>
      <c r="E639" s="51">
        <f t="shared" si="180"/>
        <v>1084084.44</v>
      </c>
      <c r="F639" s="52">
        <f t="shared" si="119"/>
        <v>125.32345180166693</v>
      </c>
    </row>
    <row r="640" spans="1:6" ht="12.75" customHeight="1" x14ac:dyDescent="0.2">
      <c r="A640" s="53" t="s">
        <v>608</v>
      </c>
      <c r="B640" s="85" t="s">
        <v>1277</v>
      </c>
      <c r="C640" s="50" t="s">
        <v>1278</v>
      </c>
      <c r="D640" s="51">
        <f t="shared" ref="D640:E640" si="181">D413+D528</f>
        <v>946001.05999999994</v>
      </c>
      <c r="E640" s="51">
        <f t="shared" si="181"/>
        <v>1095252.6599999999</v>
      </c>
      <c r="F640" s="52">
        <f t="shared" si="119"/>
        <v>115.77710705736419</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80971.869999999879</v>
      </c>
      <c r="E642" s="51">
        <f t="shared" si="183"/>
        <v>11168.219999999972</v>
      </c>
      <c r="F642" s="52">
        <f t="shared" si="119"/>
        <v>13.792715914798546</v>
      </c>
    </row>
    <row r="643" spans="1:6" ht="24" x14ac:dyDescent="0.2">
      <c r="A643" s="60" t="s">
        <v>1283</v>
      </c>
      <c r="B643" s="85" t="s">
        <v>1284</v>
      </c>
      <c r="C643" s="61" t="s">
        <v>1283</v>
      </c>
      <c r="D643" s="51">
        <f t="shared" ref="D643:E643" si="184">IF(D416-D417+D637-D638&gt;=0,D416-D417+D637-D638,0)</f>
        <v>69723.400000000009</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12184.239999999991</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11248.46999999987</v>
      </c>
      <c r="E646" s="51">
        <f t="shared" si="187"/>
        <v>23352.459999999963</v>
      </c>
      <c r="F646" s="52">
        <f t="shared" si="119"/>
        <v>207.60565659152076</v>
      </c>
    </row>
    <row r="647" spans="1:6" ht="24" x14ac:dyDescent="0.2">
      <c r="A647" s="55" t="s">
        <v>1291</v>
      </c>
      <c r="B647" s="233" t="s">
        <v>1292</v>
      </c>
      <c r="C647" s="56" t="s">
        <v>1291</v>
      </c>
      <c r="D647" s="243">
        <v>43137.74</v>
      </c>
      <c r="E647" s="243">
        <v>50005.939999999973</v>
      </c>
      <c r="F647" s="57">
        <f t="shared" si="119"/>
        <v>115.92155731848719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98013.01</v>
      </c>
      <c r="E649" s="242">
        <v>32566.35</v>
      </c>
      <c r="F649" s="52">
        <f t="shared" ref="F649:F724" si="188">IF(D649&lt;&gt;0,IF(E649/D649&gt;=100,"&gt;&gt;100",E649/D649*100),"-")</f>
        <v>33.226558392605227</v>
      </c>
    </row>
    <row r="650" spans="1:6" ht="12.75" customHeight="1" x14ac:dyDescent="0.2">
      <c r="A650" s="53" t="s">
        <v>1296</v>
      </c>
      <c r="B650" s="85" t="s">
        <v>1297</v>
      </c>
      <c r="C650" s="50" t="s">
        <v>1296</v>
      </c>
      <c r="D650" s="242">
        <v>1273438.53</v>
      </c>
      <c r="E650" s="242">
        <v>1504429.14</v>
      </c>
      <c r="F650" s="52">
        <f t="shared" si="188"/>
        <v>118.13912525483268</v>
      </c>
    </row>
    <row r="651" spans="1:6" ht="12.75" customHeight="1" x14ac:dyDescent="0.2">
      <c r="A651" s="53" t="s">
        <v>1298</v>
      </c>
      <c r="B651" s="85" t="s">
        <v>1299</v>
      </c>
      <c r="C651" s="50" t="s">
        <v>1298</v>
      </c>
      <c r="D651" s="242">
        <v>1338885.19</v>
      </c>
      <c r="E651" s="242">
        <v>1493225.13</v>
      </c>
      <c r="F651" s="52">
        <f t="shared" si="188"/>
        <v>111.52749624484233</v>
      </c>
    </row>
    <row r="652" spans="1:6" ht="24" x14ac:dyDescent="0.2">
      <c r="A652" s="53">
        <v>11</v>
      </c>
      <c r="B652" s="85" t="s">
        <v>1300</v>
      </c>
      <c r="C652" s="50" t="s">
        <v>1301</v>
      </c>
      <c r="D652" s="51">
        <f t="shared" ref="D652:E652" si="189">+D649+D650-D651</f>
        <v>32566.350000000093</v>
      </c>
      <c r="E652" s="51">
        <f t="shared" si="189"/>
        <v>43770.360000000102</v>
      </c>
      <c r="F652" s="52">
        <f t="shared" si="188"/>
        <v>134.40364056764108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26</v>
      </c>
      <c r="E654" s="262">
        <v>26</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23</v>
      </c>
      <c r="E656" s="262">
        <v>23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v>25429.56</v>
      </c>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529328.98</v>
      </c>
      <c r="E675" s="242">
        <v>646126.05000000005</v>
      </c>
      <c r="F675" s="52">
        <f t="shared" si="188"/>
        <v>122.06511912497216</v>
      </c>
    </row>
    <row r="676" spans="1:6" ht="24" x14ac:dyDescent="0.2">
      <c r="A676" s="53">
        <v>63613</v>
      </c>
      <c r="B676" s="232" t="s">
        <v>1349</v>
      </c>
      <c r="C676" s="50" t="s">
        <v>1350</v>
      </c>
      <c r="D676" s="242">
        <v>18753.75</v>
      </c>
      <c r="E676" s="242">
        <v>1089</v>
      </c>
      <c r="F676" s="52">
        <f t="shared" si="188"/>
        <v>5.8068386322735455</v>
      </c>
    </row>
    <row r="677" spans="1:6" ht="24" x14ac:dyDescent="0.2">
      <c r="A677" s="53">
        <v>63622</v>
      </c>
      <c r="B677" s="232" t="s">
        <v>1351</v>
      </c>
      <c r="C677" s="50" t="s">
        <v>1352</v>
      </c>
      <c r="D677" s="242">
        <v>25499.4</v>
      </c>
      <c r="E677" s="242">
        <v>47277.83</v>
      </c>
      <c r="F677" s="52">
        <f t="shared" si="188"/>
        <v>185.40761743413569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4722.2</v>
      </c>
      <c r="E696" s="242"/>
      <c r="F696" s="52">
        <f t="shared" si="188"/>
        <v>0</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124399.23</v>
      </c>
      <c r="E698" s="242">
        <v>267907.68</v>
      </c>
      <c r="F698" s="52">
        <f t="shared" si="188"/>
        <v>215.36120440616875</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108</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5975.52</v>
      </c>
      <c r="E716" s="242"/>
      <c r="F716" s="52">
        <f t="shared" si="188"/>
        <v>0</v>
      </c>
    </row>
    <row r="717" spans="1:6" ht="12.75" customHeight="1" x14ac:dyDescent="0.2">
      <c r="A717" s="53">
        <v>31215</v>
      </c>
      <c r="B717" s="85" t="s">
        <v>1413</v>
      </c>
      <c r="C717" s="50" t="s">
        <v>1414</v>
      </c>
      <c r="D717" s="242">
        <v>1616.89</v>
      </c>
      <c r="E717" s="242">
        <v>1324.32</v>
      </c>
      <c r="F717" s="52">
        <f t="shared" si="188"/>
        <v>81.905386266227126</v>
      </c>
    </row>
    <row r="718" spans="1:6" ht="12.75" customHeight="1" x14ac:dyDescent="0.2">
      <c r="A718" s="53">
        <v>32121</v>
      </c>
      <c r="B718" s="85" t="s">
        <v>1415</v>
      </c>
      <c r="C718" s="50" t="s">
        <v>1416</v>
      </c>
      <c r="D718" s="242">
        <v>34980.910000000003</v>
      </c>
      <c r="E718" s="242">
        <v>36943.06</v>
      </c>
      <c r="F718" s="52">
        <f t="shared" si="188"/>
        <v>105.60920227632727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796.35</v>
      </c>
      <c r="E720" s="242">
        <v>796.35</v>
      </c>
      <c r="F720" s="52">
        <f t="shared" si="188"/>
        <v>100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558.14</v>
      </c>
      <c r="E722" s="242">
        <v>51172.590000000004</v>
      </c>
      <c r="F722" s="52">
        <f t="shared" si="188"/>
        <v>9168.4147346543887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v>240</v>
      </c>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32"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1347448.6100000003</v>
      </c>
      <c r="E6" s="229">
        <f t="shared" si="0"/>
        <v>1342540.5800000003</v>
      </c>
      <c r="F6" s="230">
        <f t="shared" ref="F6:F260" si="1">IF(D6&gt;0,IF(E6/D6&gt;=100,"&gt;&gt;100",E6/D6*100),"-")</f>
        <v>99.635753826633874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1269039.5100000002</v>
      </c>
      <c r="E7" s="104">
        <f t="shared" si="2"/>
        <v>1242632.2200000002</v>
      </c>
      <c r="F7" s="93">
        <f t="shared" si="1"/>
        <v>97.91911206925306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2604.09</v>
      </c>
      <c r="E8" s="104">
        <f>E9+E10-E11</f>
        <v>2604.09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2604.09</v>
      </c>
      <c r="E9" s="247">
        <v>2604.09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1266435.4200000002</v>
      </c>
      <c r="E12" s="104">
        <f t="shared" si="3"/>
        <v>1240028.1300000001</v>
      </c>
      <c r="F12" s="93">
        <f t="shared" si="1"/>
        <v>97.914833272745952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1150998.06</v>
      </c>
      <c r="E13" s="104">
        <f t="shared" si="4"/>
        <v>1129668.9300000002</v>
      </c>
      <c r="F13" s="93">
        <f t="shared" si="1"/>
        <v>98.146901307548688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152963.23000000001</v>
      </c>
      <c r="E14" s="247">
        <v>152963.23000000001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1729324.73</v>
      </c>
      <c r="E15" s="247">
        <v>1729324.73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18926.560000000001</v>
      </c>
      <c r="E17" s="247">
        <v>18926.560000000001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750216.46</v>
      </c>
      <c r="E18" s="247">
        <v>771545.59</v>
      </c>
      <c r="F18" s="93">
        <f t="shared" si="1"/>
        <v>102.84306345397967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72925.020000000048</v>
      </c>
      <c r="E19" s="104">
        <f t="shared" si="5"/>
        <v>64247.690000000061</v>
      </c>
      <c r="F19" s="93">
        <f t="shared" si="1"/>
        <v>88.101024860877672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221459.51</v>
      </c>
      <c r="E20" s="247">
        <v>223734.25</v>
      </c>
      <c r="F20" s="93">
        <f t="shared" si="1"/>
        <v>101.02715841825894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1285.1300000000001</v>
      </c>
      <c r="E21" s="247">
        <v>1285.1300000000001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9921.42</v>
      </c>
      <c r="E22" s="247">
        <v>9921.42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6532.5</v>
      </c>
      <c r="E23" s="247">
        <v>2612.19</v>
      </c>
      <c r="F23" s="93">
        <f t="shared" si="1"/>
        <v>39.987600459242252</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2373.75</v>
      </c>
      <c r="E24" s="247">
        <v>20992.93</v>
      </c>
      <c r="F24" s="93">
        <f t="shared" si="1"/>
        <v>884.37830437072137</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19554.61</v>
      </c>
      <c r="E25" s="247">
        <v>19554.61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51354.14</v>
      </c>
      <c r="E26" s="247">
        <v>51354.14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239556.04</v>
      </c>
      <c r="E28" s="247">
        <v>265206.98</v>
      </c>
      <c r="F28" s="93">
        <f t="shared" si="1"/>
        <v>110.70769912543219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42379.62</v>
      </c>
      <c r="E35" s="104">
        <f t="shared" si="7"/>
        <v>45978.79</v>
      </c>
      <c r="F35" s="93">
        <f t="shared" si="1"/>
        <v>108.49269059043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42379.62</v>
      </c>
      <c r="E36" s="247">
        <v>45978.79</v>
      </c>
      <c r="F36" s="93">
        <f t="shared" si="1"/>
        <v>108.49269059043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132.72</v>
      </c>
      <c r="E45" s="104">
        <f t="shared" si="9"/>
        <v>132.72</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132.72</v>
      </c>
      <c r="E47" s="247">
        <v>132.72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9054.01</v>
      </c>
      <c r="E54" s="247">
        <v>9054.01</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9054.01</v>
      </c>
      <c r="E55" s="247">
        <v>9054.01</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78409.100000000006</v>
      </c>
      <c r="E68" s="104">
        <f t="shared" si="13"/>
        <v>99908.36</v>
      </c>
      <c r="F68" s="93">
        <f t="shared" si="1"/>
        <v>127.41934290790226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32566.35</v>
      </c>
      <c r="E69" s="104">
        <f t="shared" si="14"/>
        <v>43770.36</v>
      </c>
      <c r="F69" s="93">
        <f t="shared" si="1"/>
        <v>134.40364056764113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32566.25</v>
      </c>
      <c r="E70" s="104">
        <f t="shared" si="15"/>
        <v>43770.26</v>
      </c>
      <c r="F70" s="93">
        <f t="shared" si="1"/>
        <v>134.40374620964957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32566.25</v>
      </c>
      <c r="E72" s="247">
        <v>43770.26</v>
      </c>
      <c r="F72" s="93">
        <f t="shared" si="1"/>
        <v>134.40374620964957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0.1</v>
      </c>
      <c r="E76" s="247">
        <v>0.1</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2665.19</v>
      </c>
      <c r="E78" s="104">
        <f>E79+SUM(E82:E84)-E85+E86</f>
        <v>6092.24</v>
      </c>
      <c r="F78" s="93">
        <f t="shared" si="1"/>
        <v>228.58557926451772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203.87</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489.63</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2665.19</v>
      </c>
      <c r="E86" s="247">
        <v>5398.74</v>
      </c>
      <c r="F86" s="93">
        <f t="shared" si="1"/>
        <v>202.56492032462975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39.82</v>
      </c>
      <c r="E146" s="104">
        <f t="shared" si="26"/>
        <v>39.82</v>
      </c>
      <c r="F146" s="93">
        <f t="shared" si="1"/>
        <v>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39.82</v>
      </c>
      <c r="E159" s="247">
        <v>39.82</v>
      </c>
      <c r="F159" s="93">
        <f t="shared" si="1"/>
        <v>100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43137.74</v>
      </c>
      <c r="E170" s="104">
        <f t="shared" si="29"/>
        <v>50005.94</v>
      </c>
      <c r="F170" s="93">
        <f t="shared" si="1"/>
        <v>115.92155731848726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43137.74</v>
      </c>
      <c r="E173" s="247">
        <v>50005.94</v>
      </c>
      <c r="F173" s="93">
        <f t="shared" si="1"/>
        <v>115.92155731848726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1347448.61</v>
      </c>
      <c r="E175" s="104">
        <f t="shared" si="30"/>
        <v>1342540.58</v>
      </c>
      <c r="F175" s="93">
        <f t="shared" si="1"/>
        <v>99.635753826633874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89617.78</v>
      </c>
      <c r="E176" s="104">
        <f t="shared" si="31"/>
        <v>123221.02</v>
      </c>
      <c r="F176" s="93">
        <f t="shared" si="1"/>
        <v>137.49617542411784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75885.649999999994</v>
      </c>
      <c r="E177" s="104">
        <f t="shared" si="32"/>
        <v>120767.89</v>
      </c>
      <c r="F177" s="93">
        <f t="shared" si="1"/>
        <v>159.14456817593313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41015.82</v>
      </c>
      <c r="E178" s="247">
        <v>49651.67</v>
      </c>
      <c r="F178" s="93">
        <f t="shared" si="1"/>
        <v>121.05492466077723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33674.36</v>
      </c>
      <c r="E179" s="247">
        <v>25915.84</v>
      </c>
      <c r="F179" s="93">
        <f t="shared" si="1"/>
        <v>76.960156035630661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11.99</v>
      </c>
      <c r="E180" s="104">
        <f t="shared" si="33"/>
        <v>3.38</v>
      </c>
      <c r="F180" s="93">
        <f t="shared" si="1"/>
        <v>28.190158465387821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11.99</v>
      </c>
      <c r="E183" s="247">
        <v>3.38</v>
      </c>
      <c r="F183" s="93">
        <f t="shared" si="1"/>
        <v>28.190158465387821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1183.48</v>
      </c>
      <c r="E188" s="247">
        <v>45197</v>
      </c>
      <c r="F188" s="93">
        <f t="shared" si="1"/>
        <v>3818.9914489471726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13732.13</v>
      </c>
      <c r="E189" s="247">
        <v>2453.13</v>
      </c>
      <c r="F189" s="93">
        <f t="shared" si="1"/>
        <v>17.864162369566849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1257830.83</v>
      </c>
      <c r="E237" s="104">
        <f t="shared" si="41"/>
        <v>1219319.56</v>
      </c>
      <c r="F237" s="93">
        <f t="shared" si="1"/>
        <v>96.938279052994744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1269039.48</v>
      </c>
      <c r="E238" s="104">
        <f t="shared" si="42"/>
        <v>1242632.2</v>
      </c>
      <c r="F238" s="93">
        <f t="shared" si="1"/>
        <v>97.919112808058571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1269039.48</v>
      </c>
      <c r="E239" s="104">
        <f t="shared" si="43"/>
        <v>1242632.2</v>
      </c>
      <c r="F239" s="93">
        <f t="shared" si="1"/>
        <v>97.919112808058571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1269039.48</v>
      </c>
      <c r="E240" s="247">
        <v>1242632.2</v>
      </c>
      <c r="F240" s="93">
        <f t="shared" si="1"/>
        <v>97.919112808058571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-11248.470000000001</v>
      </c>
      <c r="E245" s="104">
        <f t="shared" si="45"/>
        <v>-23352.460000000003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108562.81</v>
      </c>
      <c r="E246" s="104">
        <f t="shared" si="46"/>
        <v>19951.62</v>
      </c>
      <c r="F246" s="93">
        <f t="shared" si="1"/>
        <v>18.377950976029453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108562.81</v>
      </c>
      <c r="E247" s="247">
        <v>19951.62</v>
      </c>
      <c r="F247" s="93">
        <f t="shared" si="1"/>
        <v>18.377950976029453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119811.28</v>
      </c>
      <c r="E250" s="104">
        <f t="shared" si="47"/>
        <v>43304.08</v>
      </c>
      <c r="F250" s="93">
        <f t="shared" si="1"/>
        <v>36.143575129153113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119811.28</v>
      </c>
      <c r="E252" s="247">
        <v>43304.08</v>
      </c>
      <c r="F252" s="93">
        <f t="shared" si="1"/>
        <v>36.143575129153113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39.82</v>
      </c>
      <c r="E255" s="247">
        <v>39.82</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13434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13434</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39.82</v>
      </c>
      <c r="E264" s="247">
        <v>39.82</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2640.85</v>
      </c>
      <c r="E268" s="247">
        <v>5374.4</v>
      </c>
      <c r="F268" s="93">
        <f t="shared" si="50"/>
        <v>203.51023344756419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24.34</v>
      </c>
      <c r="E271" s="247">
        <v>24.34</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75885.649999999994</v>
      </c>
      <c r="E288" s="247">
        <v>120767.89</v>
      </c>
      <c r="F288" s="93">
        <f t="shared" si="50"/>
        <v>159.14456817593313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13732.13</v>
      </c>
      <c r="E290" s="247">
        <v>2453.13</v>
      </c>
      <c r="F290" s="93">
        <f t="shared" si="50"/>
        <v>17.864162369566849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822.82</v>
      </c>
      <c r="E298" s="247">
        <v>45110.79</v>
      </c>
      <c r="F298" s="93">
        <f t="shared" si="50"/>
        <v>5482.4615347220533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86.21</v>
      </c>
      <c r="E301" s="247">
        <v>86.21</v>
      </c>
      <c r="F301" s="93">
        <f t="shared" si="50"/>
        <v>100</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274.45</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946001.06</v>
      </c>
      <c r="E114" s="81">
        <f t="shared" si="22"/>
        <v>1095252.6599999999</v>
      </c>
      <c r="F114" s="63">
        <f t="shared" si="1"/>
        <v>115.77710705736418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946001.06</v>
      </c>
      <c r="E115" s="81">
        <f t="shared" si="23"/>
        <v>1095252.6599999999</v>
      </c>
      <c r="F115" s="63">
        <f t="shared" si="1"/>
        <v>115.77710705736418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946001.06</v>
      </c>
      <c r="E117" s="249">
        <v>1095252.6599999999</v>
      </c>
      <c r="F117" s="63">
        <f t="shared" si="1"/>
        <v>115.77710705736418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946001.06</v>
      </c>
      <c r="E141" s="106">
        <f t="shared" si="28"/>
        <v>1095252.6599999999</v>
      </c>
      <c r="F141" s="82">
        <f t="shared" si="1"/>
        <v>115.77710705736418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11482.81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11482.81</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11482.81</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11482.81</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89617.78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1018805.0599999999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987756.44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603078.82999999996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236303.48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325.19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148048.94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31048.62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985201.82000000007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942874.20000000007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594442.98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244062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333.8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104035.42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42327.62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123221.01999999979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123221.02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120767.89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2453.13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1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12124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2025-01-30T09:48:44Z</cp:lastPrinted>
  <dcterms:created xsi:type="dcterms:W3CDTF">2022-04-01T05:14:30Z</dcterms:created>
  <dcterms:modified xsi:type="dcterms:W3CDTF">2025-01-30T12:16:06Z</dcterms:modified>
</cp:coreProperties>
</file>