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Financijsko izvješće\OBRASCI 31.12.2025\"/>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E325" i="9" s="1"/>
  <c r="B325" i="9" s="1"/>
  <c r="F325" i="9"/>
  <c r="H324" i="9"/>
  <c r="G324" i="9"/>
  <c r="F324" i="9"/>
  <c r="H323" i="9"/>
  <c r="E323" i="9" s="1"/>
  <c r="G323" i="9"/>
  <c r="F323" i="9"/>
  <c r="B323" i="9"/>
  <c r="H322" i="9"/>
  <c r="G322" i="9"/>
  <c r="F322" i="9"/>
  <c r="H321" i="9"/>
  <c r="G321" i="9"/>
  <c r="E321" i="9" s="1"/>
  <c r="F321" i="9"/>
  <c r="H320" i="9"/>
  <c r="G320" i="9"/>
  <c r="F320" i="9"/>
  <c r="H319" i="9"/>
  <c r="G319" i="9"/>
  <c r="F319" i="9"/>
  <c r="H318" i="9"/>
  <c r="G318" i="9"/>
  <c r="E318" i="9" s="1"/>
  <c r="B318" i="9" s="1"/>
  <c r="F318" i="9"/>
  <c r="H317" i="9"/>
  <c r="E317" i="9" s="1"/>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H296" i="9"/>
  <c r="F296" i="9"/>
  <c r="F295" i="9"/>
  <c r="I294" i="9"/>
  <c r="E294" i="9" s="1"/>
  <c r="B294" i="9" s="1"/>
  <c r="H294" i="9"/>
  <c r="F294" i="9"/>
  <c r="E293" i="9"/>
  <c r="M292" i="9"/>
  <c r="L292" i="9"/>
  <c r="F292" i="9"/>
  <c r="E292" i="9"/>
  <c r="M291" i="9"/>
  <c r="L291" i="9"/>
  <c r="F291" i="9" s="1"/>
  <c r="B291" i="9" s="1"/>
  <c r="E291" i="9"/>
  <c r="M290" i="9"/>
  <c r="L290" i="9"/>
  <c r="F290" i="9" s="1"/>
  <c r="E290" i="9"/>
  <c r="B290" i="9"/>
  <c r="M289" i="9"/>
  <c r="F289" i="9" s="1"/>
  <c r="L289" i="9"/>
  <c r="E289" i="9"/>
  <c r="B289" i="9" s="1"/>
  <c r="M288" i="9"/>
  <c r="L288" i="9"/>
  <c r="F288" i="9"/>
  <c r="E288" i="9"/>
  <c r="B288" i="9" s="1"/>
  <c r="M287" i="9"/>
  <c r="L287" i="9"/>
  <c r="F287" i="9" s="1"/>
  <c r="B287" i="9" s="1"/>
  <c r="E287" i="9"/>
  <c r="M286" i="9"/>
  <c r="L286" i="9"/>
  <c r="F286" i="9" s="1"/>
  <c r="B286" i="9" s="1"/>
  <c r="E286" i="9"/>
  <c r="M285" i="9"/>
  <c r="F285" i="9" s="1"/>
  <c r="L285" i="9"/>
  <c r="E285" i="9"/>
  <c r="M284" i="9"/>
  <c r="L284" i="9"/>
  <c r="F284" i="9"/>
  <c r="E284" i="9"/>
  <c r="M283" i="9"/>
  <c r="L283" i="9"/>
  <c r="F283" i="9" s="1"/>
  <c r="B283" i="9" s="1"/>
  <c r="E283" i="9"/>
  <c r="M282" i="9"/>
  <c r="L282" i="9"/>
  <c r="E282" i="9"/>
  <c r="M281" i="9"/>
  <c r="F281" i="9" s="1"/>
  <c r="L281" i="9"/>
  <c r="E281" i="9"/>
  <c r="B281" i="9" s="1"/>
  <c r="M280" i="9"/>
  <c r="L280" i="9"/>
  <c r="F280" i="9"/>
  <c r="E280" i="9"/>
  <c r="B280" i="9" s="1"/>
  <c r="M279" i="9"/>
  <c r="L279" i="9"/>
  <c r="F279" i="9" s="1"/>
  <c r="B279" i="9" s="1"/>
  <c r="E279" i="9"/>
  <c r="M278" i="9"/>
  <c r="L278" i="9"/>
  <c r="F278" i="9" s="1"/>
  <c r="B278" i="9" s="1"/>
  <c r="E278" i="9"/>
  <c r="M277" i="9"/>
  <c r="F277" i="9" s="1"/>
  <c r="L277" i="9"/>
  <c r="E277" i="9"/>
  <c r="M276" i="9"/>
  <c r="L276" i="9"/>
  <c r="F276" i="9"/>
  <c r="E276" i="9"/>
  <c r="M275" i="9"/>
  <c r="L275" i="9"/>
  <c r="F275" i="9" s="1"/>
  <c r="B275" i="9" s="1"/>
  <c r="E275" i="9"/>
  <c r="M274" i="9"/>
  <c r="L274" i="9"/>
  <c r="E274" i="9"/>
  <c r="M273" i="9"/>
  <c r="F273" i="9" s="1"/>
  <c r="L273" i="9"/>
  <c r="E273" i="9"/>
  <c r="B273" i="9" s="1"/>
  <c r="M272" i="9"/>
  <c r="L272" i="9"/>
  <c r="F272" i="9"/>
  <c r="E272" i="9"/>
  <c r="B272" i="9" s="1"/>
  <c r="M271" i="9"/>
  <c r="L271" i="9"/>
  <c r="F271" i="9" s="1"/>
  <c r="B271" i="9" s="1"/>
  <c r="E271" i="9"/>
  <c r="M270" i="9"/>
  <c r="L270" i="9"/>
  <c r="F270" i="9" s="1"/>
  <c r="B270" i="9" s="1"/>
  <c r="E270" i="9"/>
  <c r="M269" i="9"/>
  <c r="F269" i="9" s="1"/>
  <c r="L269" i="9"/>
  <c r="E269" i="9"/>
  <c r="M268" i="9"/>
  <c r="L268" i="9"/>
  <c r="F268" i="9"/>
  <c r="E268" i="9"/>
  <c r="M267" i="9"/>
  <c r="L267" i="9"/>
  <c r="F267" i="9" s="1"/>
  <c r="B267" i="9" s="1"/>
  <c r="E267" i="9"/>
  <c r="M266" i="9"/>
  <c r="L266" i="9"/>
  <c r="E266" i="9"/>
  <c r="M265" i="9"/>
  <c r="F265" i="9" s="1"/>
  <c r="L265" i="9"/>
  <c r="E265" i="9"/>
  <c r="B265" i="9" s="1"/>
  <c r="M264" i="9"/>
  <c r="L264" i="9"/>
  <c r="F264" i="9"/>
  <c r="E264" i="9"/>
  <c r="B264" i="9" s="1"/>
  <c r="M263" i="9"/>
  <c r="L263" i="9"/>
  <c r="F263" i="9" s="1"/>
  <c r="B263" i="9" s="1"/>
  <c r="E263" i="9"/>
  <c r="M262" i="9"/>
  <c r="L262" i="9"/>
  <c r="F262" i="9" s="1"/>
  <c r="B262" i="9" s="1"/>
  <c r="E262" i="9"/>
  <c r="M261" i="9"/>
  <c r="F261" i="9" s="1"/>
  <c r="L261" i="9"/>
  <c r="E261" i="9"/>
  <c r="M260" i="9"/>
  <c r="L260" i="9"/>
  <c r="F260" i="9"/>
  <c r="E260" i="9"/>
  <c r="M259" i="9"/>
  <c r="L259" i="9"/>
  <c r="F259" i="9" s="1"/>
  <c r="B259" i="9" s="1"/>
  <c r="E259" i="9"/>
  <c r="M258" i="9"/>
  <c r="L258" i="9"/>
  <c r="E258" i="9"/>
  <c r="M257" i="9"/>
  <c r="F257" i="9" s="1"/>
  <c r="L257" i="9"/>
  <c r="E257" i="9"/>
  <c r="B257" i="9" s="1"/>
  <c r="M256" i="9"/>
  <c r="L256" i="9"/>
  <c r="F256" i="9"/>
  <c r="E256" i="9"/>
  <c r="B256" i="9" s="1"/>
  <c r="M255" i="9"/>
  <c r="L255" i="9"/>
  <c r="F255" i="9" s="1"/>
  <c r="B255" i="9" s="1"/>
  <c r="E255" i="9"/>
  <c r="M254" i="9"/>
  <c r="L254" i="9"/>
  <c r="F254" i="9" s="1"/>
  <c r="B254" i="9" s="1"/>
  <c r="E254" i="9"/>
  <c r="M253" i="9"/>
  <c r="F253" i="9" s="1"/>
  <c r="L253" i="9"/>
  <c r="E253" i="9"/>
  <c r="M252" i="9"/>
  <c r="L252" i="9"/>
  <c r="F252" i="9"/>
  <c r="E252" i="9"/>
  <c r="M251" i="9"/>
  <c r="L251" i="9"/>
  <c r="F251" i="9" s="1"/>
  <c r="B251" i="9" s="1"/>
  <c r="E251" i="9"/>
  <c r="M250" i="9"/>
  <c r="L250" i="9"/>
  <c r="E250" i="9"/>
  <c r="M249" i="9"/>
  <c r="F249" i="9" s="1"/>
  <c r="L249" i="9"/>
  <c r="E249" i="9"/>
  <c r="B249" i="9" s="1"/>
  <c r="M248" i="9"/>
  <c r="L248" i="9"/>
  <c r="F248" i="9"/>
  <c r="E248" i="9"/>
  <c r="B248" i="9" s="1"/>
  <c r="M247" i="9"/>
  <c r="L247" i="9"/>
  <c r="F247" i="9" s="1"/>
  <c r="B247" i="9" s="1"/>
  <c r="E247" i="9"/>
  <c r="M246" i="9"/>
  <c r="L246" i="9"/>
  <c r="F246" i="9" s="1"/>
  <c r="B246" i="9" s="1"/>
  <c r="E246" i="9"/>
  <c r="M245" i="9"/>
  <c r="F245" i="9" s="1"/>
  <c r="L245" i="9"/>
  <c r="E245" i="9"/>
  <c r="M244" i="9"/>
  <c r="L244" i="9"/>
  <c r="F244" i="9"/>
  <c r="E244" i="9"/>
  <c r="M243" i="9"/>
  <c r="L243" i="9"/>
  <c r="E243" i="9"/>
  <c r="M242" i="9"/>
  <c r="L242" i="9"/>
  <c r="E242" i="9"/>
  <c r="M241" i="9"/>
  <c r="F241" i="9" s="1"/>
  <c r="L241" i="9"/>
  <c r="E241" i="9"/>
  <c r="B241" i="9" s="1"/>
  <c r="M240" i="9"/>
  <c r="F240" i="9" s="1"/>
  <c r="L240" i="9"/>
  <c r="E240" i="9"/>
  <c r="M239" i="9"/>
  <c r="L239" i="9"/>
  <c r="E239" i="9"/>
  <c r="M238" i="9"/>
  <c r="L238" i="9"/>
  <c r="E238" i="9"/>
  <c r="M237" i="9"/>
  <c r="F237" i="9" s="1"/>
  <c r="L237" i="9"/>
  <c r="E237" i="9"/>
  <c r="M236" i="9"/>
  <c r="L236" i="9"/>
  <c r="E236" i="9"/>
  <c r="M235" i="9"/>
  <c r="L235" i="9"/>
  <c r="F235" i="9" s="1"/>
  <c r="B235" i="9" s="1"/>
  <c r="E235" i="9"/>
  <c r="M234" i="9"/>
  <c r="L234" i="9"/>
  <c r="E234" i="9"/>
  <c r="M233" i="9"/>
  <c r="F233" i="9" s="1"/>
  <c r="L233" i="9"/>
  <c r="E233" i="9"/>
  <c r="B233" i="9" s="1"/>
  <c r="M232" i="9"/>
  <c r="L232" i="9"/>
  <c r="F232" i="9"/>
  <c r="E232" i="9"/>
  <c r="B232" i="9" s="1"/>
  <c r="M231" i="9"/>
  <c r="L231" i="9"/>
  <c r="F231" i="9" s="1"/>
  <c r="B231" i="9" s="1"/>
  <c r="E231" i="9"/>
  <c r="M230" i="9"/>
  <c r="L230" i="9"/>
  <c r="F230" i="9" s="1"/>
  <c r="B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F113" i="9"/>
  <c r="H112" i="9"/>
  <c r="E112" i="9" s="1"/>
  <c r="B112" i="9" s="1"/>
  <c r="G112" i="9"/>
  <c r="F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G103" i="9"/>
  <c r="F103" i="9"/>
  <c r="E103" i="9"/>
  <c r="B103" i="9" s="1"/>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F97" i="9"/>
  <c r="H96" i="9"/>
  <c r="E96" i="9" s="1"/>
  <c r="B96" i="9" s="1"/>
  <c r="G96" i="9"/>
  <c r="F96" i="9"/>
  <c r="H95" i="9"/>
  <c r="G95" i="9"/>
  <c r="F95" i="9"/>
  <c r="E95" i="9"/>
  <c r="B95" i="9" s="1"/>
  <c r="H94" i="9"/>
  <c r="G94" i="9"/>
  <c r="E94" i="9" s="1"/>
  <c r="B94" i="9" s="1"/>
  <c r="F94" i="9"/>
  <c r="H93" i="9"/>
  <c r="G93" i="9"/>
  <c r="F93" i="9"/>
  <c r="H92" i="9"/>
  <c r="G92" i="9"/>
  <c r="E92" i="9" s="1"/>
  <c r="B92" i="9" s="1"/>
  <c r="F92" i="9"/>
  <c r="H91" i="9"/>
  <c r="G91" i="9"/>
  <c r="F91" i="9"/>
  <c r="E91" i="9"/>
  <c r="B91" i="9" s="1"/>
  <c r="H90" i="9"/>
  <c r="G90" i="9"/>
  <c r="F90" i="9"/>
  <c r="E90" i="9"/>
  <c r="H89" i="9"/>
  <c r="E89" i="9" s="1"/>
  <c r="G89" i="9"/>
  <c r="F89" i="9"/>
  <c r="B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B83" i="9" s="1"/>
  <c r="F83" i="9"/>
  <c r="H82" i="9"/>
  <c r="G82" i="9"/>
  <c r="F82" i="9"/>
  <c r="H81" i="9"/>
  <c r="E81" i="9" s="1"/>
  <c r="G81" i="9"/>
  <c r="F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E38" i="9" s="1"/>
  <c r="B38" i="9" s="1"/>
  <c r="F38" i="9"/>
  <c r="H37" i="9"/>
  <c r="G37" i="9"/>
  <c r="F37" i="9"/>
  <c r="H36" i="9"/>
  <c r="G36" i="9"/>
  <c r="F36" i="9"/>
  <c r="H35" i="9"/>
  <c r="G35" i="9"/>
  <c r="F35" i="9"/>
  <c r="H34" i="9"/>
  <c r="G34" i="9"/>
  <c r="F34" i="9"/>
  <c r="H33" i="9"/>
  <c r="E33" i="9" s="1"/>
  <c r="G33" i="9"/>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F27" i="9"/>
  <c r="H26" i="9"/>
  <c r="G26" i="9"/>
  <c r="F26" i="9"/>
  <c r="H25" i="9"/>
  <c r="E25" i="9" s="1"/>
  <c r="B25" i="9" s="1"/>
  <c r="G25" i="9"/>
  <c r="F25" i="9"/>
  <c r="F24" i="9"/>
  <c r="I10" i="9"/>
  <c r="F4" i="9"/>
  <c r="O3" i="9"/>
  <c r="G296" i="9" s="1"/>
  <c r="E296" i="9" s="1"/>
  <c r="I3" i="9"/>
  <c r="H3" i="9"/>
  <c r="G3" i="9"/>
  <c r="D104" i="8"/>
  <c r="C1681" i="1" s="1"/>
  <c r="D97" i="8"/>
  <c r="D92" i="8"/>
  <c r="D87" i="8"/>
  <c r="D82" i="8"/>
  <c r="D77" i="8"/>
  <c r="D72" i="8"/>
  <c r="D67" i="8"/>
  <c r="D62" i="8"/>
  <c r="D57" i="8"/>
  <c r="D52" i="8"/>
  <c r="D51" i="8" s="1"/>
  <c r="D46" i="8"/>
  <c r="D45" i="8"/>
  <c r="D37" i="8"/>
  <c r="D27" i="8"/>
  <c r="D25" i="8" s="1"/>
  <c r="C1602" i="1" s="1"/>
  <c r="D18" i="8"/>
  <c r="D8" i="8"/>
  <c r="E44" i="7"/>
  <c r="I36" i="3" s="1"/>
  <c r="D44" i="7"/>
  <c r="E39" i="7"/>
  <c r="D1572" i="1" s="1"/>
  <c r="D39" i="7"/>
  <c r="E30" i="7"/>
  <c r="D30" i="7"/>
  <c r="E23" i="7"/>
  <c r="D23" i="7"/>
  <c r="E14" i="7"/>
  <c r="D14" i="7"/>
  <c r="E7" i="7"/>
  <c r="D7" i="7"/>
  <c r="C1540" i="1" s="1"/>
  <c r="D6" i="7"/>
  <c r="C1539" i="1" s="1"/>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E115" i="6"/>
  <c r="D1511" i="1"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1260" i="1" s="1"/>
  <c r="H1260" i="1" s="1"/>
  <c r="D256" i="5"/>
  <c r="D255" i="5"/>
  <c r="F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D203" i="5" s="1"/>
  <c r="G338" i="9"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155" i="1" s="1"/>
  <c r="H1155" i="1" s="1"/>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F82" i="5" s="1"/>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E648" i="4"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9" i="4"/>
  <c r="F269" i="4" s="1"/>
  <c r="F268" i="4"/>
  <c r="F267" i="4"/>
  <c r="F266" i="4"/>
  <c r="F265" i="4"/>
  <c r="F264" i="4"/>
  <c r="E263" i="4"/>
  <c r="E262" i="4" s="1"/>
  <c r="D263" i="4"/>
  <c r="F261" i="4"/>
  <c r="F260" i="4"/>
  <c r="F259" i="4"/>
  <c r="F258" i="4"/>
  <c r="E257" i="4"/>
  <c r="F257" i="4"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s="1"/>
  <c r="E153" i="4"/>
  <c r="F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F126" i="4" s="1"/>
  <c r="D126" i="4"/>
  <c r="D125" i="4" s="1"/>
  <c r="F125" i="4"/>
  <c r="E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I40"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2" i="1"/>
  <c r="G1682" i="1"/>
  <c r="C1682" i="1"/>
  <c r="G1680" i="1"/>
  <c r="C1680" i="1"/>
  <c r="H1680" i="1" s="1"/>
  <c r="C1679" i="1"/>
  <c r="H1678" i="1"/>
  <c r="G1678" i="1"/>
  <c r="C1678" i="1"/>
  <c r="H1677" i="1"/>
  <c r="C1677" i="1"/>
  <c r="G1677" i="1" s="1"/>
  <c r="G1676" i="1"/>
  <c r="C1676" i="1"/>
  <c r="H1676" i="1" s="1"/>
  <c r="C1675" i="1"/>
  <c r="H1674" i="1"/>
  <c r="G1674" i="1"/>
  <c r="C1674" i="1"/>
  <c r="H1673" i="1"/>
  <c r="C1673" i="1"/>
  <c r="G1673" i="1" s="1"/>
  <c r="G1672" i="1"/>
  <c r="C1672" i="1"/>
  <c r="H1672" i="1" s="1"/>
  <c r="C1671" i="1"/>
  <c r="H1670" i="1"/>
  <c r="G1670" i="1"/>
  <c r="C1670" i="1"/>
  <c r="H1669" i="1"/>
  <c r="C1669" i="1"/>
  <c r="G1669" i="1" s="1"/>
  <c r="G1668" i="1"/>
  <c r="C1668" i="1"/>
  <c r="H1668" i="1" s="1"/>
  <c r="C1667" i="1"/>
  <c r="H1666" i="1"/>
  <c r="G1666" i="1"/>
  <c r="C1666" i="1"/>
  <c r="H1665" i="1"/>
  <c r="C1665" i="1"/>
  <c r="G1665" i="1" s="1"/>
  <c r="G1664" i="1"/>
  <c r="C1664" i="1"/>
  <c r="H1664" i="1" s="1"/>
  <c r="C1663" i="1"/>
  <c r="H1662" i="1"/>
  <c r="G1662" i="1"/>
  <c r="C1662" i="1"/>
  <c r="H1661" i="1"/>
  <c r="C1661" i="1"/>
  <c r="G1661" i="1" s="1"/>
  <c r="G1660" i="1"/>
  <c r="C1660" i="1"/>
  <c r="H1660" i="1" s="1"/>
  <c r="C1659" i="1"/>
  <c r="H1658" i="1"/>
  <c r="G1658" i="1"/>
  <c r="C1658" i="1"/>
  <c r="H1657" i="1"/>
  <c r="C1657" i="1"/>
  <c r="G1657" i="1" s="1"/>
  <c r="G1656" i="1"/>
  <c r="C1656" i="1"/>
  <c r="H1656" i="1" s="1"/>
  <c r="C1655" i="1"/>
  <c r="H1654" i="1"/>
  <c r="G1654" i="1"/>
  <c r="C1654" i="1"/>
  <c r="H1653" i="1"/>
  <c r="C1653" i="1"/>
  <c r="G1653" i="1" s="1"/>
  <c r="G1652" i="1"/>
  <c r="C1652" i="1"/>
  <c r="H1652" i="1" s="1"/>
  <c r="C1651" i="1"/>
  <c r="H1650" i="1"/>
  <c r="G1650" i="1"/>
  <c r="C1650" i="1"/>
  <c r="H1649" i="1"/>
  <c r="C1649" i="1"/>
  <c r="G1649" i="1" s="1"/>
  <c r="G1648" i="1"/>
  <c r="C1648" i="1"/>
  <c r="H1648" i="1" s="1"/>
  <c r="C1647" i="1"/>
  <c r="H1646" i="1"/>
  <c r="G1646" i="1"/>
  <c r="C1646" i="1"/>
  <c r="H1645" i="1"/>
  <c r="C1645" i="1"/>
  <c r="G1645" i="1" s="1"/>
  <c r="G1644" i="1"/>
  <c r="C1644" i="1"/>
  <c r="H1644" i="1" s="1"/>
  <c r="C1643" i="1"/>
  <c r="H1642" i="1"/>
  <c r="G1642" i="1"/>
  <c r="C1642" i="1"/>
  <c r="H1641" i="1"/>
  <c r="C1641" i="1"/>
  <c r="G1641" i="1" s="1"/>
  <c r="G1640" i="1"/>
  <c r="C1640" i="1"/>
  <c r="H1640" i="1" s="1"/>
  <c r="C1639" i="1"/>
  <c r="H1638" i="1"/>
  <c r="G1638" i="1"/>
  <c r="C1638" i="1"/>
  <c r="H1637" i="1"/>
  <c r="C1637" i="1"/>
  <c r="G1637" i="1" s="1"/>
  <c r="G1636" i="1"/>
  <c r="C1636" i="1"/>
  <c r="H1636" i="1" s="1"/>
  <c r="C1635" i="1"/>
  <c r="H1634" i="1"/>
  <c r="G1634" i="1"/>
  <c r="C1634" i="1"/>
  <c r="H1633" i="1"/>
  <c r="C1633" i="1"/>
  <c r="G1633" i="1" s="1"/>
  <c r="G1632" i="1"/>
  <c r="C1632" i="1"/>
  <c r="H1632" i="1" s="1"/>
  <c r="C1631" i="1"/>
  <c r="H1630" i="1"/>
  <c r="G1630" i="1"/>
  <c r="C1630" i="1"/>
  <c r="H1629" i="1"/>
  <c r="C1629" i="1"/>
  <c r="G1629" i="1" s="1"/>
  <c r="G1628" i="1"/>
  <c r="C1628" i="1"/>
  <c r="H1628" i="1" s="1"/>
  <c r="C1627" i="1"/>
  <c r="H1626" i="1"/>
  <c r="G1626" i="1"/>
  <c r="C1626" i="1"/>
  <c r="H1625" i="1"/>
  <c r="C1625" i="1"/>
  <c r="G1625" i="1" s="1"/>
  <c r="G1624" i="1"/>
  <c r="C1624" i="1"/>
  <c r="H1624" i="1" s="1"/>
  <c r="C1623" i="1"/>
  <c r="H1622" i="1"/>
  <c r="G1622" i="1"/>
  <c r="C1622" i="1"/>
  <c r="G1620" i="1"/>
  <c r="C1620" i="1"/>
  <c r="H1620" i="1" s="1"/>
  <c r="C1619" i="1"/>
  <c r="H1618" i="1"/>
  <c r="G1618" i="1"/>
  <c r="C1618" i="1"/>
  <c r="H1617" i="1"/>
  <c r="G1617" i="1"/>
  <c r="C1617" i="1"/>
  <c r="G1616" i="1"/>
  <c r="C1616" i="1"/>
  <c r="H1616" i="1" s="1"/>
  <c r="C1615" i="1"/>
  <c r="H1614" i="1"/>
  <c r="G1614" i="1"/>
  <c r="C1614" i="1"/>
  <c r="G1613" i="1"/>
  <c r="C1613" i="1"/>
  <c r="H1613" i="1" s="1"/>
  <c r="C1612" i="1"/>
  <c r="H1612" i="1" s="1"/>
  <c r="C1611" i="1"/>
  <c r="H1610" i="1"/>
  <c r="C1610" i="1"/>
  <c r="G1610" i="1" s="1"/>
  <c r="H1609" i="1"/>
  <c r="G1609" i="1"/>
  <c r="C1609" i="1"/>
  <c r="G1608" i="1"/>
  <c r="C1608" i="1"/>
  <c r="H1608" i="1" s="1"/>
  <c r="C1607" i="1"/>
  <c r="C1606" i="1"/>
  <c r="G1606" i="1" s="1"/>
  <c r="C1605" i="1"/>
  <c r="G1605" i="1" s="1"/>
  <c r="C1604" i="1"/>
  <c r="H1604" i="1" s="1"/>
  <c r="C1603" i="1"/>
  <c r="H1601" i="1"/>
  <c r="G1601" i="1"/>
  <c r="C1601" i="1"/>
  <c r="G1600" i="1"/>
  <c r="C1600" i="1"/>
  <c r="H1600" i="1" s="1"/>
  <c r="C1599" i="1"/>
  <c r="H1598" i="1"/>
  <c r="G1598" i="1"/>
  <c r="C1598" i="1"/>
  <c r="H1597" i="1"/>
  <c r="G1597" i="1"/>
  <c r="C1597" i="1"/>
  <c r="G1596" i="1"/>
  <c r="C1596" i="1"/>
  <c r="H1596" i="1" s="1"/>
  <c r="C1595" i="1"/>
  <c r="C1594" i="1"/>
  <c r="G1594" i="1" s="1"/>
  <c r="C1593" i="1"/>
  <c r="H1593" i="1" s="1"/>
  <c r="G1592" i="1"/>
  <c r="C1592" i="1"/>
  <c r="H1592" i="1" s="1"/>
  <c r="C1591" i="1"/>
  <c r="H1590" i="1"/>
  <c r="G1590" i="1"/>
  <c r="C1590" i="1"/>
  <c r="H1589" i="1"/>
  <c r="G1589" i="1"/>
  <c r="C1589" i="1"/>
  <c r="C1588" i="1"/>
  <c r="H1588" i="1" s="1"/>
  <c r="C1587" i="1"/>
  <c r="C1586" i="1"/>
  <c r="H1586" i="1" s="1"/>
  <c r="C1585" i="1"/>
  <c r="H1585" i="1" s="1"/>
  <c r="G1584" i="1"/>
  <c r="C1584" i="1"/>
  <c r="H1584" i="1" s="1"/>
  <c r="H1582" i="1"/>
  <c r="G1582" i="1"/>
  <c r="C1582" i="1"/>
  <c r="D1581" i="1"/>
  <c r="C1581" i="1"/>
  <c r="G1580" i="1"/>
  <c r="D1580" i="1"/>
  <c r="J1580" i="1" s="1"/>
  <c r="C1580" i="1"/>
  <c r="D1579" i="1"/>
  <c r="C1579" i="1"/>
  <c r="H1578" i="1"/>
  <c r="D1578" i="1"/>
  <c r="J1578" i="1" s="1"/>
  <c r="C1578" i="1"/>
  <c r="C1577" i="1"/>
  <c r="D1576" i="1"/>
  <c r="J1576" i="1" s="1"/>
  <c r="C1576" i="1"/>
  <c r="D1575" i="1"/>
  <c r="C1575" i="1"/>
  <c r="J1574" i="1"/>
  <c r="D1574" i="1"/>
  <c r="C1574" i="1"/>
  <c r="H1574" i="1" s="1"/>
  <c r="D1573" i="1"/>
  <c r="H1573" i="1" s="1"/>
  <c r="C1573" i="1"/>
  <c r="D1570" i="1"/>
  <c r="J1570" i="1" s="1"/>
  <c r="C1570" i="1"/>
  <c r="G1569" i="1"/>
  <c r="D1569" i="1"/>
  <c r="J1569" i="1" s="1"/>
  <c r="C1569" i="1"/>
  <c r="D1568" i="1"/>
  <c r="C1568" i="1"/>
  <c r="H1567" i="1"/>
  <c r="D1567" i="1"/>
  <c r="C1567" i="1"/>
  <c r="D1566" i="1"/>
  <c r="J1566" i="1" s="1"/>
  <c r="C1566" i="1"/>
  <c r="D1565" i="1"/>
  <c r="J1565" i="1" s="1"/>
  <c r="C1565" i="1"/>
  <c r="J1564" i="1"/>
  <c r="D1564" i="1"/>
  <c r="C1564" i="1"/>
  <c r="H1564" i="1" s="1"/>
  <c r="D1563" i="1"/>
  <c r="C1563" i="1"/>
  <c r="G1562" i="1"/>
  <c r="D1562" i="1"/>
  <c r="J1562" i="1" s="1"/>
  <c r="C1562" i="1"/>
  <c r="D1561" i="1"/>
  <c r="J1561" i="1" s="1"/>
  <c r="C1561" i="1"/>
  <c r="G1560" i="1"/>
  <c r="D1560" i="1"/>
  <c r="J1560" i="1" s="1"/>
  <c r="C1560" i="1"/>
  <c r="H1560" i="1" s="1"/>
  <c r="D1559" i="1"/>
  <c r="J1559" i="1" s="1"/>
  <c r="C1559" i="1"/>
  <c r="H1558" i="1"/>
  <c r="D1558" i="1"/>
  <c r="J1558" i="1" s="1"/>
  <c r="C1558" i="1"/>
  <c r="D1557" i="1"/>
  <c r="C1557" i="1"/>
  <c r="D1554" i="1"/>
  <c r="C1554" i="1"/>
  <c r="D1553" i="1"/>
  <c r="C1553" i="1"/>
  <c r="H1553" i="1" s="1"/>
  <c r="D1552" i="1"/>
  <c r="J1552" i="1" s="1"/>
  <c r="C1552" i="1"/>
  <c r="D1551" i="1"/>
  <c r="J1551" i="1" s="1"/>
  <c r="C1551" i="1"/>
  <c r="G1550" i="1"/>
  <c r="D1550" i="1"/>
  <c r="J1550" i="1" s="1"/>
  <c r="C1550" i="1"/>
  <c r="D1549" i="1"/>
  <c r="C1549" i="1"/>
  <c r="D1548" i="1"/>
  <c r="J1548" i="1" s="1"/>
  <c r="C1548" i="1"/>
  <c r="D1547" i="1"/>
  <c r="C1547" i="1"/>
  <c r="D1546" i="1"/>
  <c r="J1546" i="1" s="1"/>
  <c r="C1546" i="1"/>
  <c r="D1545" i="1"/>
  <c r="C1545" i="1"/>
  <c r="G1544" i="1"/>
  <c r="D1544" i="1"/>
  <c r="J1544" i="1" s="1"/>
  <c r="C1544" i="1"/>
  <c r="H1544" i="1" s="1"/>
  <c r="D1543" i="1"/>
  <c r="C1543" i="1"/>
  <c r="D1542" i="1"/>
  <c r="J1542" i="1" s="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H1498" i="1"/>
  <c r="D1498" i="1"/>
  <c r="C1498" i="1"/>
  <c r="G1498" i="1" s="1"/>
  <c r="H1497" i="1"/>
  <c r="D1497" i="1"/>
  <c r="C1497" i="1"/>
  <c r="G1497" i="1" s="1"/>
  <c r="D1496" i="1"/>
  <c r="C1496" i="1"/>
  <c r="G1496" i="1" s="1"/>
  <c r="D1495" i="1"/>
  <c r="C1495" i="1"/>
  <c r="G1495" i="1" s="1"/>
  <c r="H1494" i="1"/>
  <c r="D1494" i="1"/>
  <c r="C1494" i="1"/>
  <c r="G1494" i="1" s="1"/>
  <c r="H1493" i="1"/>
  <c r="D1493" i="1"/>
  <c r="C1493" i="1"/>
  <c r="G1493" i="1" s="1"/>
  <c r="D1492" i="1"/>
  <c r="C1492" i="1"/>
  <c r="G1492" i="1" s="1"/>
  <c r="D1491" i="1"/>
  <c r="C1491" i="1"/>
  <c r="G1491" i="1" s="1"/>
  <c r="H1490" i="1"/>
  <c r="D1490" i="1"/>
  <c r="C1490" i="1"/>
  <c r="G1490" i="1" s="1"/>
  <c r="H1489" i="1"/>
  <c r="D1489" i="1"/>
  <c r="C1489" i="1"/>
  <c r="G1489" i="1" s="1"/>
  <c r="D1488" i="1"/>
  <c r="C1488" i="1"/>
  <c r="G1488" i="1" s="1"/>
  <c r="D1487" i="1"/>
  <c r="C1487" i="1"/>
  <c r="G1487" i="1" s="1"/>
  <c r="H1486" i="1"/>
  <c r="D1486" i="1"/>
  <c r="C1486" i="1"/>
  <c r="G1486" i="1" s="1"/>
  <c r="D1485" i="1"/>
  <c r="D1484" i="1"/>
  <c r="C1484" i="1"/>
  <c r="G1484" i="1" s="1"/>
  <c r="D1483" i="1"/>
  <c r="C1483" i="1"/>
  <c r="G1483" i="1" s="1"/>
  <c r="H1482" i="1"/>
  <c r="D1482" i="1"/>
  <c r="C1482" i="1"/>
  <c r="G1482" i="1" s="1"/>
  <c r="H1481" i="1"/>
  <c r="D1481" i="1"/>
  <c r="C1481" i="1"/>
  <c r="G1481" i="1" s="1"/>
  <c r="D1480" i="1"/>
  <c r="C1480" i="1"/>
  <c r="G1480" i="1" s="1"/>
  <c r="D1479" i="1"/>
  <c r="C1479" i="1"/>
  <c r="G1479" i="1" s="1"/>
  <c r="H1478" i="1"/>
  <c r="D1478" i="1"/>
  <c r="C1478" i="1"/>
  <c r="G1478" i="1" s="1"/>
  <c r="H1477" i="1"/>
  <c r="D1477" i="1"/>
  <c r="C1477" i="1"/>
  <c r="G1477" i="1" s="1"/>
  <c r="D1476" i="1"/>
  <c r="C1476" i="1"/>
  <c r="G1476" i="1" s="1"/>
  <c r="D1475" i="1"/>
  <c r="C1475" i="1"/>
  <c r="G1475" i="1" s="1"/>
  <c r="H1474" i="1"/>
  <c r="D1474" i="1"/>
  <c r="C1474" i="1"/>
  <c r="G1474" i="1" s="1"/>
  <c r="H1473" i="1"/>
  <c r="D1473" i="1"/>
  <c r="C1473" i="1"/>
  <c r="G1473" i="1" s="1"/>
  <c r="D1472" i="1"/>
  <c r="C1472" i="1"/>
  <c r="G1472" i="1" s="1"/>
  <c r="D1471" i="1"/>
  <c r="C1471" i="1"/>
  <c r="G1471" i="1" s="1"/>
  <c r="H1470" i="1"/>
  <c r="D1470" i="1"/>
  <c r="C1470" i="1"/>
  <c r="G1470" i="1" s="1"/>
  <c r="H1469" i="1"/>
  <c r="D1469" i="1"/>
  <c r="C1469" i="1"/>
  <c r="G1469" i="1" s="1"/>
  <c r="D1468" i="1"/>
  <c r="C1468" i="1"/>
  <c r="G1468" i="1" s="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G1395" i="1"/>
  <c r="D1395" i="1"/>
  <c r="C1395" i="1"/>
  <c r="H1395" i="1" s="1"/>
  <c r="D1394" i="1"/>
  <c r="C1394" i="1"/>
  <c r="H1394" i="1" s="1"/>
  <c r="G1393" i="1"/>
  <c r="D1393" i="1"/>
  <c r="C1393" i="1"/>
  <c r="D1392" i="1"/>
  <c r="H1392" i="1" s="1"/>
  <c r="C1392" i="1"/>
  <c r="G1392" i="1" s="1"/>
  <c r="D1391" i="1"/>
  <c r="C1391" i="1"/>
  <c r="G1391" i="1" s="1"/>
  <c r="G1390" i="1"/>
  <c r="D1390" i="1"/>
  <c r="C1390" i="1"/>
  <c r="H1390" i="1" s="1"/>
  <c r="D1389" i="1"/>
  <c r="G1389" i="1" s="1"/>
  <c r="C1389" i="1"/>
  <c r="G1388" i="1"/>
  <c r="D1388" i="1"/>
  <c r="H1388" i="1" s="1"/>
  <c r="C1388" i="1"/>
  <c r="D1387" i="1"/>
  <c r="C1387" i="1"/>
  <c r="H1387" i="1" s="1"/>
  <c r="D1386" i="1"/>
  <c r="C1386" i="1"/>
  <c r="H1386" i="1" s="1"/>
  <c r="D1385" i="1"/>
  <c r="G1385" i="1" s="1"/>
  <c r="C1385" i="1"/>
  <c r="H1385" i="1" s="1"/>
  <c r="D1384" i="1"/>
  <c r="C1384" i="1"/>
  <c r="D1383" i="1"/>
  <c r="C1383" i="1"/>
  <c r="G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D1345" i="1"/>
  <c r="G1345" i="1" s="1"/>
  <c r="C1345" i="1"/>
  <c r="H1344" i="1"/>
  <c r="D1344" i="1"/>
  <c r="G1344" i="1" s="1"/>
  <c r="C1344" i="1"/>
  <c r="H1343" i="1"/>
  <c r="G1343" i="1"/>
  <c r="D1343" i="1"/>
  <c r="C1343" i="1"/>
  <c r="H1342" i="1"/>
  <c r="G1342" i="1"/>
  <c r="D1342" i="1"/>
  <c r="C1342" i="1"/>
  <c r="H1341" i="1"/>
  <c r="D1341" i="1"/>
  <c r="G1341" i="1" s="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D1316" i="1"/>
  <c r="G1316" i="1" s="1"/>
  <c r="C1316" i="1"/>
  <c r="H1315" i="1"/>
  <c r="G1315" i="1"/>
  <c r="D1315" i="1"/>
  <c r="C1315" i="1"/>
  <c r="H1314" i="1"/>
  <c r="G1314" i="1"/>
  <c r="D1314" i="1"/>
  <c r="C1314" i="1"/>
  <c r="H1313" i="1"/>
  <c r="G1313" i="1"/>
  <c r="D1313" i="1"/>
  <c r="C1313" i="1"/>
  <c r="H1312" i="1"/>
  <c r="D1312" i="1"/>
  <c r="G1312" i="1" s="1"/>
  <c r="C1312" i="1"/>
  <c r="D1311" i="1"/>
  <c r="H1311" i="1" s="1"/>
  <c r="C1311" i="1"/>
  <c r="H1310" i="1"/>
  <c r="D1310" i="1"/>
  <c r="C1310" i="1"/>
  <c r="G1310" i="1" s="1"/>
  <c r="H1309" i="1"/>
  <c r="D1309" i="1"/>
  <c r="G1309" i="1" s="1"/>
  <c r="C1309" i="1"/>
  <c r="D1308" i="1"/>
  <c r="H1308" i="1" s="1"/>
  <c r="C1308" i="1"/>
  <c r="D1307" i="1"/>
  <c r="G1307" i="1" s="1"/>
  <c r="C1307" i="1"/>
  <c r="H1307" i="1" s="1"/>
  <c r="D1306" i="1"/>
  <c r="H1306" i="1" s="1"/>
  <c r="C1306" i="1"/>
  <c r="D1305" i="1"/>
  <c r="H1305" i="1" s="1"/>
  <c r="C1305" i="1"/>
  <c r="G1304" i="1"/>
  <c r="D1304" i="1"/>
  <c r="H1304" i="1" s="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D1294" i="1"/>
  <c r="C1294" i="1"/>
  <c r="H1294" i="1" s="1"/>
  <c r="H1293" i="1"/>
  <c r="D1293" i="1"/>
  <c r="C1293" i="1"/>
  <c r="D1292" i="1"/>
  <c r="G1292" i="1" s="1"/>
  <c r="C1292" i="1"/>
  <c r="D1291" i="1"/>
  <c r="H1291" i="1" s="1"/>
  <c r="C1291" i="1"/>
  <c r="D1290" i="1"/>
  <c r="G1290" i="1" s="1"/>
  <c r="C1290" i="1"/>
  <c r="D1289" i="1"/>
  <c r="C1289" i="1"/>
  <c r="H1289" i="1" s="1"/>
  <c r="H1288" i="1"/>
  <c r="D1288" i="1"/>
  <c r="G1288" i="1" s="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H1265" i="1" s="1"/>
  <c r="C1265" i="1"/>
  <c r="C1264" i="1"/>
  <c r="D1263" i="1"/>
  <c r="G1263" i="1" s="1"/>
  <c r="C1263" i="1"/>
  <c r="D1262" i="1"/>
  <c r="H1262" i="1" s="1"/>
  <c r="C1262" i="1"/>
  <c r="D1261" i="1"/>
  <c r="H1261" i="1" s="1"/>
  <c r="C1261" i="1"/>
  <c r="C1260" i="1"/>
  <c r="C1259" i="1"/>
  <c r="D1258" i="1"/>
  <c r="H1258" i="1" s="1"/>
  <c r="C1258" i="1"/>
  <c r="D1257" i="1"/>
  <c r="H1257" i="1" s="1"/>
  <c r="C1257" i="1"/>
  <c r="D1256" i="1"/>
  <c r="H1256" i="1" s="1"/>
  <c r="C1256" i="1"/>
  <c r="H1254" i="1"/>
  <c r="G1254" i="1"/>
  <c r="D1254" i="1"/>
  <c r="C1254" i="1"/>
  <c r="H1253" i="1"/>
  <c r="G1253" i="1"/>
  <c r="D1253" i="1"/>
  <c r="C1253" i="1"/>
  <c r="H1252" i="1"/>
  <c r="G1252" i="1"/>
  <c r="D1252"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G1216" i="1"/>
  <c r="D1216" i="1"/>
  <c r="H1216" i="1" s="1"/>
  <c r="C1216" i="1"/>
  <c r="D1215" i="1"/>
  <c r="C1215" i="1"/>
  <c r="G1214" i="1"/>
  <c r="D1214" i="1"/>
  <c r="H1214" i="1" s="1"/>
  <c r="C1214" i="1"/>
  <c r="D1213" i="1"/>
  <c r="H1213" i="1" s="1"/>
  <c r="C1213" i="1"/>
  <c r="G1212" i="1"/>
  <c r="D1212" i="1"/>
  <c r="H1212" i="1" s="1"/>
  <c r="C1212" i="1"/>
  <c r="D1211" i="1"/>
  <c r="C1211" i="1"/>
  <c r="G1210" i="1"/>
  <c r="D1210" i="1"/>
  <c r="H1210" i="1" s="1"/>
  <c r="C1210" i="1"/>
  <c r="D1209" i="1"/>
  <c r="H1209" i="1" s="1"/>
  <c r="C1209" i="1"/>
  <c r="G1208" i="1"/>
  <c r="D1208" i="1"/>
  <c r="H1208" i="1" s="1"/>
  <c r="C1208" i="1"/>
  <c r="D1207" i="1"/>
  <c r="C1207" i="1"/>
  <c r="G1206" i="1"/>
  <c r="D1206" i="1"/>
  <c r="H1206" i="1" s="1"/>
  <c r="C1206" i="1"/>
  <c r="D1205" i="1"/>
  <c r="H1205" i="1" s="1"/>
  <c r="C1205" i="1"/>
  <c r="G1204" i="1"/>
  <c r="D1204" i="1"/>
  <c r="H1204" i="1" s="1"/>
  <c r="C1204" i="1"/>
  <c r="D1203" i="1"/>
  <c r="C1203" i="1"/>
  <c r="G1202" i="1"/>
  <c r="D1202" i="1"/>
  <c r="H1202" i="1" s="1"/>
  <c r="C1202" i="1"/>
  <c r="D1201" i="1"/>
  <c r="H1201" i="1" s="1"/>
  <c r="C1201" i="1"/>
  <c r="G1200" i="1"/>
  <c r="D1200" i="1"/>
  <c r="H1200" i="1" s="1"/>
  <c r="C1200" i="1"/>
  <c r="D1199" i="1"/>
  <c r="C1199" i="1"/>
  <c r="G1198" i="1"/>
  <c r="D1198" i="1"/>
  <c r="H1198" i="1" s="1"/>
  <c r="C1198" i="1"/>
  <c r="D1197" i="1"/>
  <c r="H1197" i="1" s="1"/>
  <c r="C1197" i="1"/>
  <c r="G1196" i="1"/>
  <c r="D1196" i="1"/>
  <c r="H1196" i="1" s="1"/>
  <c r="C1196" i="1"/>
  <c r="D1195" i="1"/>
  <c r="C1195" i="1"/>
  <c r="G1194" i="1"/>
  <c r="D1194" i="1"/>
  <c r="H1194" i="1" s="1"/>
  <c r="C1194" i="1"/>
  <c r="D1193" i="1"/>
  <c r="H1193" i="1" s="1"/>
  <c r="C1193" i="1"/>
  <c r="G1192" i="1"/>
  <c r="D1192" i="1"/>
  <c r="H1192" i="1" s="1"/>
  <c r="C1192" i="1"/>
  <c r="D1191" i="1"/>
  <c r="C1191" i="1"/>
  <c r="G1190" i="1"/>
  <c r="D1190" i="1"/>
  <c r="H1190" i="1" s="1"/>
  <c r="C1190" i="1"/>
  <c r="D1189" i="1"/>
  <c r="H1189" i="1" s="1"/>
  <c r="C1189" i="1"/>
  <c r="D1188" i="1"/>
  <c r="H1188" i="1" s="1"/>
  <c r="C1188" i="1"/>
  <c r="D1187" i="1"/>
  <c r="C1187" i="1"/>
  <c r="G1186" i="1"/>
  <c r="D1186" i="1"/>
  <c r="H1186" i="1" s="1"/>
  <c r="C1186" i="1"/>
  <c r="D1185" i="1"/>
  <c r="H1185" i="1" s="1"/>
  <c r="C1185" i="1"/>
  <c r="D1184" i="1"/>
  <c r="H1184" i="1" s="1"/>
  <c r="C1184" i="1"/>
  <c r="D1183" i="1"/>
  <c r="C1183" i="1"/>
  <c r="D1182" i="1"/>
  <c r="H1182" i="1" s="1"/>
  <c r="C1182" i="1"/>
  <c r="D1179" i="1"/>
  <c r="H1179" i="1" s="1"/>
  <c r="C1179" i="1"/>
  <c r="G1178" i="1"/>
  <c r="D1178" i="1"/>
  <c r="H1178" i="1" s="1"/>
  <c r="C1178" i="1"/>
  <c r="D1177" i="1"/>
  <c r="C1177" i="1"/>
  <c r="G1176" i="1"/>
  <c r="D1176" i="1"/>
  <c r="H1176" i="1" s="1"/>
  <c r="C1176" i="1"/>
  <c r="D1175" i="1"/>
  <c r="H1175" i="1" s="1"/>
  <c r="C1175" i="1"/>
  <c r="G1174" i="1"/>
  <c r="D1174" i="1"/>
  <c r="H1174" i="1" s="1"/>
  <c r="C1174" i="1"/>
  <c r="D1173" i="1"/>
  <c r="C1173" i="1"/>
  <c r="G1172" i="1"/>
  <c r="D1172" i="1"/>
  <c r="H1172" i="1" s="1"/>
  <c r="C1172" i="1"/>
  <c r="D1171" i="1"/>
  <c r="H1171" i="1" s="1"/>
  <c r="C1171" i="1"/>
  <c r="G1170" i="1"/>
  <c r="D1170" i="1"/>
  <c r="H1170" i="1" s="1"/>
  <c r="C1170" i="1"/>
  <c r="D1169" i="1"/>
  <c r="C1169" i="1"/>
  <c r="G1168" i="1"/>
  <c r="D1168" i="1"/>
  <c r="H1168" i="1" s="1"/>
  <c r="C1168" i="1"/>
  <c r="D1167" i="1"/>
  <c r="H1167" i="1" s="1"/>
  <c r="C1167" i="1"/>
  <c r="D1166" i="1"/>
  <c r="H1166" i="1" s="1"/>
  <c r="C1166" i="1"/>
  <c r="D1165" i="1"/>
  <c r="C1165" i="1"/>
  <c r="G1164" i="1"/>
  <c r="D1164" i="1"/>
  <c r="H1164" i="1" s="1"/>
  <c r="C1164" i="1"/>
  <c r="D1163" i="1"/>
  <c r="H1163" i="1" s="1"/>
  <c r="C1163" i="1"/>
  <c r="D1162" i="1"/>
  <c r="H1162" i="1" s="1"/>
  <c r="C1162" i="1"/>
  <c r="D1161" i="1"/>
  <c r="C1161" i="1"/>
  <c r="D1160" i="1"/>
  <c r="H1160" i="1" s="1"/>
  <c r="C1160" i="1"/>
  <c r="D1159" i="1"/>
  <c r="H1159" i="1" s="1"/>
  <c r="C1159" i="1"/>
  <c r="D1158" i="1"/>
  <c r="H1158" i="1" s="1"/>
  <c r="C1158" i="1"/>
  <c r="D1157" i="1"/>
  <c r="C1157" i="1"/>
  <c r="G1156" i="1"/>
  <c r="D1156" i="1"/>
  <c r="H1156" i="1" s="1"/>
  <c r="C1156" i="1"/>
  <c r="C1155" i="1"/>
  <c r="G1154" i="1"/>
  <c r="D1154" i="1"/>
  <c r="H1154" i="1" s="1"/>
  <c r="C1154" i="1"/>
  <c r="D1153" i="1"/>
  <c r="C1153" i="1"/>
  <c r="G1151" i="1"/>
  <c r="D1151" i="1"/>
  <c r="H1151" i="1" s="1"/>
  <c r="C1151" i="1"/>
  <c r="D1150" i="1"/>
  <c r="C1150" i="1"/>
  <c r="G1149" i="1"/>
  <c r="D1149" i="1"/>
  <c r="H1149" i="1" s="1"/>
  <c r="C1149" i="1"/>
  <c r="D1148" i="1"/>
  <c r="H1148" i="1" s="1"/>
  <c r="C1148" i="1"/>
  <c r="G1147" i="1"/>
  <c r="D1147" i="1"/>
  <c r="H1147" i="1" s="1"/>
  <c r="C1147" i="1"/>
  <c r="D1146" i="1"/>
  <c r="C1146" i="1"/>
  <c r="G1145" i="1"/>
  <c r="D1145" i="1"/>
  <c r="H1145" i="1" s="1"/>
  <c r="C1145" i="1"/>
  <c r="D1144" i="1"/>
  <c r="H1144" i="1" s="1"/>
  <c r="C1144" i="1"/>
  <c r="G1143" i="1"/>
  <c r="D1143" i="1"/>
  <c r="H1143" i="1" s="1"/>
  <c r="C1143" i="1"/>
  <c r="D1142" i="1"/>
  <c r="C1142" i="1"/>
  <c r="G1141" i="1"/>
  <c r="D1141" i="1"/>
  <c r="H1141" i="1" s="1"/>
  <c r="C1141" i="1"/>
  <c r="D1140" i="1"/>
  <c r="D1139" i="1"/>
  <c r="C1139" i="1"/>
  <c r="G1138" i="1"/>
  <c r="D1138" i="1"/>
  <c r="H1138" i="1" s="1"/>
  <c r="C1138" i="1"/>
  <c r="D1137" i="1"/>
  <c r="H1137" i="1" s="1"/>
  <c r="C1137" i="1"/>
  <c r="G1136" i="1"/>
  <c r="D1136" i="1"/>
  <c r="H1136" i="1" s="1"/>
  <c r="C1136" i="1"/>
  <c r="D1135" i="1"/>
  <c r="C1135" i="1"/>
  <c r="G1134" i="1"/>
  <c r="D1134" i="1"/>
  <c r="H1134" i="1" s="1"/>
  <c r="C1134" i="1"/>
  <c r="D1133" i="1"/>
  <c r="H1133" i="1" s="1"/>
  <c r="C1133" i="1"/>
  <c r="G1132" i="1"/>
  <c r="D1132" i="1"/>
  <c r="H1132" i="1" s="1"/>
  <c r="C1132" i="1"/>
  <c r="D1131" i="1"/>
  <c r="C1131" i="1"/>
  <c r="G1130" i="1"/>
  <c r="D1130" i="1"/>
  <c r="H1130" i="1" s="1"/>
  <c r="C1130" i="1"/>
  <c r="D1129" i="1"/>
  <c r="H1129" i="1" s="1"/>
  <c r="C1129" i="1"/>
  <c r="G1128" i="1"/>
  <c r="D1128" i="1"/>
  <c r="H1128" i="1" s="1"/>
  <c r="C1128" i="1"/>
  <c r="D1127" i="1"/>
  <c r="C1127" i="1"/>
  <c r="G1126" i="1"/>
  <c r="D1126" i="1"/>
  <c r="H1126" i="1" s="1"/>
  <c r="C1126" i="1"/>
  <c r="D1125" i="1"/>
  <c r="H1125" i="1" s="1"/>
  <c r="C1125" i="1"/>
  <c r="G1124" i="1"/>
  <c r="D1124" i="1"/>
  <c r="H1124" i="1" s="1"/>
  <c r="C1124" i="1"/>
  <c r="D1123" i="1"/>
  <c r="C1123" i="1"/>
  <c r="G1122" i="1"/>
  <c r="D1122" i="1"/>
  <c r="H1122" i="1" s="1"/>
  <c r="C1122" i="1"/>
  <c r="D1121" i="1"/>
  <c r="H1121" i="1" s="1"/>
  <c r="C1121" i="1"/>
  <c r="G1120" i="1"/>
  <c r="D1120" i="1"/>
  <c r="H1120" i="1" s="1"/>
  <c r="C1120" i="1"/>
  <c r="D1119" i="1"/>
  <c r="C1119" i="1"/>
  <c r="G1118" i="1"/>
  <c r="D1118" i="1"/>
  <c r="H1118" i="1" s="1"/>
  <c r="C1118" i="1"/>
  <c r="D1117" i="1"/>
  <c r="H1117" i="1" s="1"/>
  <c r="C1117" i="1"/>
  <c r="G1116" i="1"/>
  <c r="D1116" i="1"/>
  <c r="H1116" i="1" s="1"/>
  <c r="C1116" i="1"/>
  <c r="D1115" i="1"/>
  <c r="C1115" i="1"/>
  <c r="G1114" i="1"/>
  <c r="D1114" i="1"/>
  <c r="H1114" i="1" s="1"/>
  <c r="C1114" i="1"/>
  <c r="D1113" i="1"/>
  <c r="H1113" i="1" s="1"/>
  <c r="C1113" i="1"/>
  <c r="G1112" i="1"/>
  <c r="D1112" i="1"/>
  <c r="H1112" i="1" s="1"/>
  <c r="C1112" i="1"/>
  <c r="D1111" i="1"/>
  <c r="C1111" i="1"/>
  <c r="G1110" i="1"/>
  <c r="D1110" i="1"/>
  <c r="H1110" i="1" s="1"/>
  <c r="C1110" i="1"/>
  <c r="D1109" i="1"/>
  <c r="H1109" i="1" s="1"/>
  <c r="C1109" i="1"/>
  <c r="G1108" i="1"/>
  <c r="D1108" i="1"/>
  <c r="H1108" i="1" s="1"/>
  <c r="C1108" i="1"/>
  <c r="D1107" i="1"/>
  <c r="C1107" i="1"/>
  <c r="G1106" i="1"/>
  <c r="D1106" i="1"/>
  <c r="H1106" i="1" s="1"/>
  <c r="C1106" i="1"/>
  <c r="D1105" i="1"/>
  <c r="H1105" i="1" s="1"/>
  <c r="C1105" i="1"/>
  <c r="G1104" i="1"/>
  <c r="D1104" i="1"/>
  <c r="H1104" i="1" s="1"/>
  <c r="C1104" i="1"/>
  <c r="D1103" i="1"/>
  <c r="C1103" i="1"/>
  <c r="G1102" i="1"/>
  <c r="D1102" i="1"/>
  <c r="H1102" i="1" s="1"/>
  <c r="C1102" i="1"/>
  <c r="D1101" i="1"/>
  <c r="H1101" i="1" s="1"/>
  <c r="C1101" i="1"/>
  <c r="G1100" i="1"/>
  <c r="D1100" i="1"/>
  <c r="H1100" i="1" s="1"/>
  <c r="C1100" i="1"/>
  <c r="D1099" i="1"/>
  <c r="C1099" i="1"/>
  <c r="G1098" i="1"/>
  <c r="D1098" i="1"/>
  <c r="H1098" i="1" s="1"/>
  <c r="C1098" i="1"/>
  <c r="D1097" i="1"/>
  <c r="H1097" i="1" s="1"/>
  <c r="C1097" i="1"/>
  <c r="G1096" i="1"/>
  <c r="D1096" i="1"/>
  <c r="H1096" i="1" s="1"/>
  <c r="C1096" i="1"/>
  <c r="D1095" i="1"/>
  <c r="C1095" i="1"/>
  <c r="G1094" i="1"/>
  <c r="D1094" i="1"/>
  <c r="H1094" i="1" s="1"/>
  <c r="C1094" i="1"/>
  <c r="D1093" i="1"/>
  <c r="D1092" i="1"/>
  <c r="C1092" i="1"/>
  <c r="G1091" i="1"/>
  <c r="D1091" i="1"/>
  <c r="H1091" i="1" s="1"/>
  <c r="C1091" i="1"/>
  <c r="D1090" i="1"/>
  <c r="H1090" i="1" s="1"/>
  <c r="C1090" i="1"/>
  <c r="D1089" i="1"/>
  <c r="H1089" i="1" s="1"/>
  <c r="C1089" i="1"/>
  <c r="D1088" i="1"/>
  <c r="C1088" i="1"/>
  <c r="D1087" i="1"/>
  <c r="H1087" i="1" s="1"/>
  <c r="C1087" i="1"/>
  <c r="D1086" i="1"/>
  <c r="H1086" i="1" s="1"/>
  <c r="C1086" i="1"/>
  <c r="D1085" i="1"/>
  <c r="H1085" i="1" s="1"/>
  <c r="C1085" i="1"/>
  <c r="D1084" i="1"/>
  <c r="C1084" i="1"/>
  <c r="G1083" i="1"/>
  <c r="D1083" i="1"/>
  <c r="H1083" i="1" s="1"/>
  <c r="C1083" i="1"/>
  <c r="D1082" i="1"/>
  <c r="H1082" i="1" s="1"/>
  <c r="C1082" i="1"/>
  <c r="G1081" i="1"/>
  <c r="D1081" i="1"/>
  <c r="H1081" i="1" s="1"/>
  <c r="C1081" i="1"/>
  <c r="D1080" i="1"/>
  <c r="C1080" i="1"/>
  <c r="G1079" i="1"/>
  <c r="D1079" i="1"/>
  <c r="H1079" i="1" s="1"/>
  <c r="C1079" i="1"/>
  <c r="D1078" i="1"/>
  <c r="H1078" i="1" s="1"/>
  <c r="C1078" i="1"/>
  <c r="G1077" i="1"/>
  <c r="D1077" i="1"/>
  <c r="H1077" i="1" s="1"/>
  <c r="C1077" i="1"/>
  <c r="D1076" i="1"/>
  <c r="C1076" i="1"/>
  <c r="D1075" i="1"/>
  <c r="H1075" i="1" s="1"/>
  <c r="C1075" i="1"/>
  <c r="D1073" i="1"/>
  <c r="C1073" i="1"/>
  <c r="G1072" i="1"/>
  <c r="D1072" i="1"/>
  <c r="H1072" i="1" s="1"/>
  <c r="C1072" i="1"/>
  <c r="D1071" i="1"/>
  <c r="H1071" i="1" s="1"/>
  <c r="C1071" i="1"/>
  <c r="G1070" i="1"/>
  <c r="D1070" i="1"/>
  <c r="H1070" i="1" s="1"/>
  <c r="C1070" i="1"/>
  <c r="D1069" i="1"/>
  <c r="C1069" i="1"/>
  <c r="G1068" i="1"/>
  <c r="D1068" i="1"/>
  <c r="H1068" i="1" s="1"/>
  <c r="C1068" i="1"/>
  <c r="D1067" i="1"/>
  <c r="H1067" i="1" s="1"/>
  <c r="C1067" i="1"/>
  <c r="G1066" i="1"/>
  <c r="D1066" i="1"/>
  <c r="H1066" i="1" s="1"/>
  <c r="C1066" i="1"/>
  <c r="D1065" i="1"/>
  <c r="C1065" i="1"/>
  <c r="G1064" i="1"/>
  <c r="D1064" i="1"/>
  <c r="H1064" i="1" s="1"/>
  <c r="C1064" i="1"/>
  <c r="D1063" i="1"/>
  <c r="H1063" i="1" s="1"/>
  <c r="C1063" i="1"/>
  <c r="G1062" i="1"/>
  <c r="D1062" i="1"/>
  <c r="H1062" i="1" s="1"/>
  <c r="C1062" i="1"/>
  <c r="D1061" i="1"/>
  <c r="C1061" i="1"/>
  <c r="D1060" i="1"/>
  <c r="H1060" i="1" s="1"/>
  <c r="C1060" i="1"/>
  <c r="D1059" i="1"/>
  <c r="H1059" i="1" s="1"/>
  <c r="C1059" i="1"/>
  <c r="G1058" i="1"/>
  <c r="D1058" i="1"/>
  <c r="H1058" i="1" s="1"/>
  <c r="C1058" i="1"/>
  <c r="D1057" i="1"/>
  <c r="C1057" i="1"/>
  <c r="G1056" i="1"/>
  <c r="D1056" i="1"/>
  <c r="H1056" i="1" s="1"/>
  <c r="C1056" i="1"/>
  <c r="D1055" i="1"/>
  <c r="H1055" i="1" s="1"/>
  <c r="C1055" i="1"/>
  <c r="G1054" i="1"/>
  <c r="D1054" i="1"/>
  <c r="H1054" i="1" s="1"/>
  <c r="C1054" i="1"/>
  <c r="D1053" i="1"/>
  <c r="C1053" i="1"/>
  <c r="D1052" i="1"/>
  <c r="H1052" i="1" s="1"/>
  <c r="C1052" i="1"/>
  <c r="D1051" i="1"/>
  <c r="H1051" i="1" s="1"/>
  <c r="C1051" i="1"/>
  <c r="G1050" i="1"/>
  <c r="D1050" i="1"/>
  <c r="H1050" i="1" s="1"/>
  <c r="C1050" i="1"/>
  <c r="D1049" i="1"/>
  <c r="C1049" i="1"/>
  <c r="G1048" i="1"/>
  <c r="D1048" i="1"/>
  <c r="H1048" i="1" s="1"/>
  <c r="C1048" i="1"/>
  <c r="D1047" i="1"/>
  <c r="H1047" i="1" s="1"/>
  <c r="C1047" i="1"/>
  <c r="G1046" i="1"/>
  <c r="D1046" i="1"/>
  <c r="H1046" i="1" s="1"/>
  <c r="C1046" i="1"/>
  <c r="D1045" i="1"/>
  <c r="C1045" i="1"/>
  <c r="G1044" i="1"/>
  <c r="D1044" i="1"/>
  <c r="H1044" i="1" s="1"/>
  <c r="C1044" i="1"/>
  <c r="D1043" i="1"/>
  <c r="H1043" i="1" s="1"/>
  <c r="C1043" i="1"/>
  <c r="G1042" i="1"/>
  <c r="D1042" i="1"/>
  <c r="H1042" i="1" s="1"/>
  <c r="C1042" i="1"/>
  <c r="D1041" i="1"/>
  <c r="C1041" i="1"/>
  <c r="D1040" i="1"/>
  <c r="H1040" i="1" s="1"/>
  <c r="C1040" i="1"/>
  <c r="D1039" i="1"/>
  <c r="H1039" i="1" s="1"/>
  <c r="C1039" i="1"/>
  <c r="G1038" i="1"/>
  <c r="D1038" i="1"/>
  <c r="H1038" i="1" s="1"/>
  <c r="C1038" i="1"/>
  <c r="D1037" i="1"/>
  <c r="C1037" i="1"/>
  <c r="G1036" i="1"/>
  <c r="D1036" i="1"/>
  <c r="H1036" i="1" s="1"/>
  <c r="C1036" i="1"/>
  <c r="D1035" i="1"/>
  <c r="H1035" i="1" s="1"/>
  <c r="C1035" i="1"/>
  <c r="G1034" i="1"/>
  <c r="D1034" i="1"/>
  <c r="H1034" i="1" s="1"/>
  <c r="C1034" i="1"/>
  <c r="D1033" i="1"/>
  <c r="C1033" i="1"/>
  <c r="G1032" i="1"/>
  <c r="D1032" i="1"/>
  <c r="H1032" i="1" s="1"/>
  <c r="C1032" i="1"/>
  <c r="D1031" i="1"/>
  <c r="H1031" i="1" s="1"/>
  <c r="C1031" i="1"/>
  <c r="D1030" i="1"/>
  <c r="H1030" i="1" s="1"/>
  <c r="C1030" i="1"/>
  <c r="D1029" i="1"/>
  <c r="C1029" i="1"/>
  <c r="D1028" i="1"/>
  <c r="H1028" i="1" s="1"/>
  <c r="C1028" i="1"/>
  <c r="D1027" i="1"/>
  <c r="H1027" i="1" s="1"/>
  <c r="C1027" i="1"/>
  <c r="G1026" i="1"/>
  <c r="D1026" i="1"/>
  <c r="H1026" i="1" s="1"/>
  <c r="C1026" i="1"/>
  <c r="D1025" i="1"/>
  <c r="C1025" i="1"/>
  <c r="D1024" i="1"/>
  <c r="H1024" i="1" s="1"/>
  <c r="C1024" i="1"/>
  <c r="D1023" i="1"/>
  <c r="H1023" i="1" s="1"/>
  <c r="C1023" i="1"/>
  <c r="D1022" i="1"/>
  <c r="H1022" i="1" s="1"/>
  <c r="C1022" i="1"/>
  <c r="D1021" i="1"/>
  <c r="C1021" i="1"/>
  <c r="D1020" i="1"/>
  <c r="H1020" i="1" s="1"/>
  <c r="C1020" i="1"/>
  <c r="D1019" i="1"/>
  <c r="H1019" i="1" s="1"/>
  <c r="C1019" i="1"/>
  <c r="D1018" i="1"/>
  <c r="H1018" i="1" s="1"/>
  <c r="C1018" i="1"/>
  <c r="C1017" i="1"/>
  <c r="G1016" i="1"/>
  <c r="D1016" i="1"/>
  <c r="H1016" i="1" s="1"/>
  <c r="C1016" i="1"/>
  <c r="D1015" i="1"/>
  <c r="H1015" i="1" s="1"/>
  <c r="C1015" i="1"/>
  <c r="G1014" i="1"/>
  <c r="D1014" i="1"/>
  <c r="H1014" i="1" s="1"/>
  <c r="C1014" i="1"/>
  <c r="D1013" i="1"/>
  <c r="C1013" i="1"/>
  <c r="G1010" i="1"/>
  <c r="D1010" i="1"/>
  <c r="H1010" i="1" s="1"/>
  <c r="C1010" i="1"/>
  <c r="D1009" i="1"/>
  <c r="H1009" i="1" s="1"/>
  <c r="C1009" i="1"/>
  <c r="G1008" i="1"/>
  <c r="D1008" i="1"/>
  <c r="H1008" i="1" s="1"/>
  <c r="C1008" i="1"/>
  <c r="D1007" i="1"/>
  <c r="C1007" i="1"/>
  <c r="G1006" i="1"/>
  <c r="D1006" i="1"/>
  <c r="H1006" i="1" s="1"/>
  <c r="C1006" i="1"/>
  <c r="D1005" i="1"/>
  <c r="H1005" i="1" s="1"/>
  <c r="C1005" i="1"/>
  <c r="G1004" i="1"/>
  <c r="D1004" i="1"/>
  <c r="H1004" i="1" s="1"/>
  <c r="C1004" i="1"/>
  <c r="D1003" i="1"/>
  <c r="C1003" i="1"/>
  <c r="G1002" i="1"/>
  <c r="D1002" i="1"/>
  <c r="H1002" i="1" s="1"/>
  <c r="C1002" i="1"/>
  <c r="D1001" i="1"/>
  <c r="H1001" i="1" s="1"/>
  <c r="C1001" i="1"/>
  <c r="G1000" i="1"/>
  <c r="D1000" i="1"/>
  <c r="H1000" i="1" s="1"/>
  <c r="C1000" i="1"/>
  <c r="D999" i="1"/>
  <c r="C999" i="1"/>
  <c r="G998" i="1"/>
  <c r="D998" i="1"/>
  <c r="H998" i="1" s="1"/>
  <c r="C998" i="1"/>
  <c r="D997" i="1"/>
  <c r="H997" i="1" s="1"/>
  <c r="C997" i="1"/>
  <c r="G996" i="1"/>
  <c r="D996" i="1"/>
  <c r="H996" i="1" s="1"/>
  <c r="C996" i="1"/>
  <c r="D995" i="1"/>
  <c r="C995" i="1"/>
  <c r="G994" i="1"/>
  <c r="D994" i="1"/>
  <c r="H994" i="1" s="1"/>
  <c r="C994" i="1"/>
  <c r="D993" i="1"/>
  <c r="H993" i="1" s="1"/>
  <c r="C993" i="1"/>
  <c r="G992" i="1"/>
  <c r="D992" i="1"/>
  <c r="H992" i="1" s="1"/>
  <c r="C992" i="1"/>
  <c r="D991" i="1"/>
  <c r="C991" i="1"/>
  <c r="G990" i="1"/>
  <c r="D990" i="1"/>
  <c r="H990" i="1" s="1"/>
  <c r="C990" i="1"/>
  <c r="D989" i="1"/>
  <c r="H989" i="1" s="1"/>
  <c r="C989" i="1"/>
  <c r="G988" i="1"/>
  <c r="D988" i="1"/>
  <c r="H988" i="1" s="1"/>
  <c r="C988" i="1"/>
  <c r="D987" i="1"/>
  <c r="C987" i="1"/>
  <c r="G986" i="1"/>
  <c r="D986" i="1"/>
  <c r="H986" i="1" s="1"/>
  <c r="C986" i="1"/>
  <c r="D985" i="1"/>
  <c r="H985" i="1" s="1"/>
  <c r="C985" i="1"/>
  <c r="G984" i="1"/>
  <c r="D984" i="1"/>
  <c r="H984" i="1" s="1"/>
  <c r="C984" i="1"/>
  <c r="D983" i="1"/>
  <c r="C983" i="1"/>
  <c r="G982" i="1"/>
  <c r="D982" i="1"/>
  <c r="H982" i="1" s="1"/>
  <c r="C982" i="1"/>
  <c r="D981" i="1"/>
  <c r="H981" i="1" s="1"/>
  <c r="C981" i="1"/>
  <c r="G980" i="1"/>
  <c r="D980" i="1"/>
  <c r="H980" i="1" s="1"/>
  <c r="C980" i="1"/>
  <c r="D979" i="1"/>
  <c r="C979" i="1"/>
  <c r="G978" i="1"/>
  <c r="D978" i="1"/>
  <c r="H978" i="1" s="1"/>
  <c r="C978" i="1"/>
  <c r="D977" i="1"/>
  <c r="H977" i="1" s="1"/>
  <c r="C977" i="1"/>
  <c r="G976" i="1"/>
  <c r="D976" i="1"/>
  <c r="H976" i="1" s="1"/>
  <c r="C976" i="1"/>
  <c r="D975" i="1"/>
  <c r="C975" i="1"/>
  <c r="G974" i="1"/>
  <c r="D974" i="1"/>
  <c r="H974" i="1" s="1"/>
  <c r="C974" i="1"/>
  <c r="D973" i="1"/>
  <c r="H973" i="1" s="1"/>
  <c r="C973" i="1"/>
  <c r="G972" i="1"/>
  <c r="D972" i="1"/>
  <c r="H972" i="1" s="1"/>
  <c r="C972" i="1"/>
  <c r="D971" i="1"/>
  <c r="C971" i="1"/>
  <c r="G970" i="1"/>
  <c r="D970" i="1"/>
  <c r="H970" i="1" s="1"/>
  <c r="C970" i="1"/>
  <c r="D969" i="1"/>
  <c r="H969" i="1" s="1"/>
  <c r="C969" i="1"/>
  <c r="G968" i="1"/>
  <c r="D968" i="1"/>
  <c r="H968" i="1" s="1"/>
  <c r="C968" i="1"/>
  <c r="D967" i="1"/>
  <c r="C967" i="1"/>
  <c r="G966" i="1"/>
  <c r="D966" i="1"/>
  <c r="H966" i="1" s="1"/>
  <c r="C966" i="1"/>
  <c r="D965" i="1"/>
  <c r="H965" i="1" s="1"/>
  <c r="C965" i="1"/>
  <c r="G964" i="1"/>
  <c r="D964" i="1"/>
  <c r="H964" i="1" s="1"/>
  <c r="C964" i="1"/>
  <c r="D963" i="1"/>
  <c r="C963" i="1"/>
  <c r="G962" i="1"/>
  <c r="D962" i="1"/>
  <c r="H962" i="1" s="1"/>
  <c r="C962" i="1"/>
  <c r="D961" i="1"/>
  <c r="H961" i="1" s="1"/>
  <c r="C961" i="1"/>
  <c r="G960" i="1"/>
  <c r="D960" i="1"/>
  <c r="H960" i="1" s="1"/>
  <c r="C960" i="1"/>
  <c r="D959" i="1"/>
  <c r="C959" i="1"/>
  <c r="G958" i="1"/>
  <c r="D958" i="1"/>
  <c r="H958" i="1" s="1"/>
  <c r="C958" i="1"/>
  <c r="D957" i="1"/>
  <c r="H957" i="1" s="1"/>
  <c r="C957" i="1"/>
  <c r="G956" i="1"/>
  <c r="D956" i="1"/>
  <c r="H956" i="1" s="1"/>
  <c r="C956" i="1"/>
  <c r="D955" i="1"/>
  <c r="C955" i="1"/>
  <c r="G954" i="1"/>
  <c r="D954" i="1"/>
  <c r="H954" i="1" s="1"/>
  <c r="C954" i="1"/>
  <c r="D953" i="1"/>
  <c r="H953" i="1" s="1"/>
  <c r="C953" i="1"/>
  <c r="G952" i="1"/>
  <c r="D952" i="1"/>
  <c r="H952" i="1" s="1"/>
  <c r="C952" i="1"/>
  <c r="D951" i="1"/>
  <c r="C951" i="1"/>
  <c r="G950" i="1"/>
  <c r="D950" i="1"/>
  <c r="H950" i="1" s="1"/>
  <c r="C950" i="1"/>
  <c r="D949" i="1"/>
  <c r="H949" i="1" s="1"/>
  <c r="C949" i="1"/>
  <c r="G948" i="1"/>
  <c r="D948" i="1"/>
  <c r="H948" i="1" s="1"/>
  <c r="C948" i="1"/>
  <c r="D947" i="1"/>
  <c r="C947" i="1"/>
  <c r="G946" i="1"/>
  <c r="D946" i="1"/>
  <c r="H946" i="1" s="1"/>
  <c r="C946" i="1"/>
  <c r="D945" i="1"/>
  <c r="H945" i="1" s="1"/>
  <c r="C945" i="1"/>
  <c r="G944" i="1"/>
  <c r="D944" i="1"/>
  <c r="H944" i="1" s="1"/>
  <c r="C944" i="1"/>
  <c r="D943" i="1"/>
  <c r="C943" i="1"/>
  <c r="G942" i="1"/>
  <c r="D942" i="1"/>
  <c r="H942" i="1" s="1"/>
  <c r="C942" i="1"/>
  <c r="D941" i="1"/>
  <c r="H941" i="1" s="1"/>
  <c r="C941" i="1"/>
  <c r="G940" i="1"/>
  <c r="D940" i="1"/>
  <c r="H940" i="1" s="1"/>
  <c r="C940" i="1"/>
  <c r="D939" i="1"/>
  <c r="C939" i="1"/>
  <c r="G938" i="1"/>
  <c r="D938" i="1"/>
  <c r="H938" i="1" s="1"/>
  <c r="C938" i="1"/>
  <c r="D937" i="1"/>
  <c r="H937" i="1" s="1"/>
  <c r="C937" i="1"/>
  <c r="G936" i="1"/>
  <c r="D936" i="1"/>
  <c r="H936" i="1" s="1"/>
  <c r="C936" i="1"/>
  <c r="D935" i="1"/>
  <c r="C935" i="1"/>
  <c r="G934" i="1"/>
  <c r="D934" i="1"/>
  <c r="H934" i="1" s="1"/>
  <c r="C934" i="1"/>
  <c r="D933" i="1"/>
  <c r="H933" i="1" s="1"/>
  <c r="C933" i="1"/>
  <c r="G932" i="1"/>
  <c r="D932" i="1"/>
  <c r="H932" i="1" s="1"/>
  <c r="C932" i="1"/>
  <c r="D931" i="1"/>
  <c r="C931" i="1"/>
  <c r="G930" i="1"/>
  <c r="D930" i="1"/>
  <c r="H930" i="1" s="1"/>
  <c r="C930" i="1"/>
  <c r="D929" i="1"/>
  <c r="H929" i="1" s="1"/>
  <c r="C929" i="1"/>
  <c r="G928" i="1"/>
  <c r="D928" i="1"/>
  <c r="H928" i="1" s="1"/>
  <c r="C928" i="1"/>
  <c r="D927" i="1"/>
  <c r="C927" i="1"/>
  <c r="G926" i="1"/>
  <c r="D926" i="1"/>
  <c r="H926" i="1" s="1"/>
  <c r="C926" i="1"/>
  <c r="D925" i="1"/>
  <c r="H925" i="1" s="1"/>
  <c r="C925" i="1"/>
  <c r="G924" i="1"/>
  <c r="D924" i="1"/>
  <c r="H924" i="1" s="1"/>
  <c r="C924" i="1"/>
  <c r="D923" i="1"/>
  <c r="C923" i="1"/>
  <c r="G922" i="1"/>
  <c r="D922" i="1"/>
  <c r="H922" i="1" s="1"/>
  <c r="C922" i="1"/>
  <c r="D921" i="1"/>
  <c r="H921" i="1" s="1"/>
  <c r="C921" i="1"/>
  <c r="G920" i="1"/>
  <c r="D920" i="1"/>
  <c r="H920" i="1" s="1"/>
  <c r="C920" i="1"/>
  <c r="D919" i="1"/>
  <c r="C919" i="1"/>
  <c r="G918" i="1"/>
  <c r="D918" i="1"/>
  <c r="H918" i="1" s="1"/>
  <c r="C918" i="1"/>
  <c r="D917" i="1"/>
  <c r="H917" i="1" s="1"/>
  <c r="C917" i="1"/>
  <c r="G916" i="1"/>
  <c r="D916" i="1"/>
  <c r="H916" i="1" s="1"/>
  <c r="C916" i="1"/>
  <c r="D915" i="1"/>
  <c r="C915" i="1"/>
  <c r="G914" i="1"/>
  <c r="D914" i="1"/>
  <c r="H914" i="1" s="1"/>
  <c r="C914" i="1"/>
  <c r="D913" i="1"/>
  <c r="H913" i="1" s="1"/>
  <c r="C913" i="1"/>
  <c r="G912" i="1"/>
  <c r="D912" i="1"/>
  <c r="H912" i="1" s="1"/>
  <c r="C912" i="1"/>
  <c r="D911" i="1"/>
  <c r="C911" i="1"/>
  <c r="G910" i="1"/>
  <c r="D910" i="1"/>
  <c r="H910" i="1" s="1"/>
  <c r="C910" i="1"/>
  <c r="D909" i="1"/>
  <c r="H909" i="1" s="1"/>
  <c r="C909" i="1"/>
  <c r="G908" i="1"/>
  <c r="D908" i="1"/>
  <c r="H908" i="1" s="1"/>
  <c r="C908" i="1"/>
  <c r="D907" i="1"/>
  <c r="C907" i="1"/>
  <c r="G906" i="1"/>
  <c r="D906" i="1"/>
  <c r="H906" i="1" s="1"/>
  <c r="C906" i="1"/>
  <c r="D905" i="1"/>
  <c r="H905" i="1" s="1"/>
  <c r="C905" i="1"/>
  <c r="G904" i="1"/>
  <c r="D904" i="1"/>
  <c r="H904" i="1" s="1"/>
  <c r="C904" i="1"/>
  <c r="D903" i="1"/>
  <c r="C903" i="1"/>
  <c r="G902" i="1"/>
  <c r="D902" i="1"/>
  <c r="H902" i="1" s="1"/>
  <c r="C902" i="1"/>
  <c r="D901" i="1"/>
  <c r="H901" i="1" s="1"/>
  <c r="C901" i="1"/>
  <c r="G900" i="1"/>
  <c r="D900" i="1"/>
  <c r="H900" i="1" s="1"/>
  <c r="C900" i="1"/>
  <c r="D899" i="1"/>
  <c r="C899" i="1"/>
  <c r="G898" i="1"/>
  <c r="D898" i="1"/>
  <c r="H898" i="1" s="1"/>
  <c r="C898"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G731" i="1" s="1"/>
  <c r="C731" i="1"/>
  <c r="H730" i="1"/>
  <c r="G730" i="1"/>
  <c r="D730" i="1"/>
  <c r="C730" i="1"/>
  <c r="G729"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G677" i="1"/>
  <c r="D677" i="1"/>
  <c r="H677" i="1" s="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D651" i="1"/>
  <c r="H651" i="1" s="1"/>
  <c r="C651" i="1"/>
  <c r="H650" i="1"/>
  <c r="G650" i="1"/>
  <c r="D650" i="1"/>
  <c r="C650" i="1"/>
  <c r="D649" i="1"/>
  <c r="G649" i="1" s="1"/>
  <c r="C649" i="1"/>
  <c r="H648" i="1"/>
  <c r="D648" i="1"/>
  <c r="G648" i="1" s="1"/>
  <c r="C648" i="1"/>
  <c r="H647" i="1"/>
  <c r="D647" i="1"/>
  <c r="G647" i="1" s="1"/>
  <c r="C647" i="1"/>
  <c r="D646" i="1"/>
  <c r="G646" i="1" s="1"/>
  <c r="C646" i="1"/>
  <c r="D645" i="1"/>
  <c r="H645" i="1" s="1"/>
  <c r="C645" i="1"/>
  <c r="D642" i="1"/>
  <c r="C642" i="1"/>
  <c r="D636" i="1"/>
  <c r="G636" i="1" s="1"/>
  <c r="C636" i="1"/>
  <c r="H635" i="1"/>
  <c r="D635" i="1"/>
  <c r="G635" i="1" s="1"/>
  <c r="C635" i="1"/>
  <c r="G632" i="1"/>
  <c r="D632" i="1"/>
  <c r="H632" i="1" s="1"/>
  <c r="C632" i="1"/>
  <c r="G631" i="1"/>
  <c r="D631" i="1"/>
  <c r="H631" i="1" s="1"/>
  <c r="C631" i="1"/>
  <c r="G630" i="1"/>
  <c r="D630" i="1"/>
  <c r="H630" i="1" s="1"/>
  <c r="C630" i="1"/>
  <c r="G629" i="1"/>
  <c r="D629" i="1"/>
  <c r="H629" i="1" s="1"/>
  <c r="C629" i="1"/>
  <c r="G628" i="1"/>
  <c r="D628" i="1"/>
  <c r="H628" i="1" s="1"/>
  <c r="C628" i="1"/>
  <c r="G627" i="1"/>
  <c r="D627" i="1"/>
  <c r="H627" i="1" s="1"/>
  <c r="C627" i="1"/>
  <c r="G626" i="1"/>
  <c r="D626" i="1"/>
  <c r="H626" i="1" s="1"/>
  <c r="C626" i="1"/>
  <c r="G625" i="1"/>
  <c r="D625" i="1"/>
  <c r="H625" i="1" s="1"/>
  <c r="C625" i="1"/>
  <c r="G624" i="1"/>
  <c r="D624" i="1"/>
  <c r="H624" i="1" s="1"/>
  <c r="C624" i="1"/>
  <c r="D623" i="1"/>
  <c r="D622" i="1"/>
  <c r="H622" i="1" s="1"/>
  <c r="C622" i="1"/>
  <c r="G621" i="1"/>
  <c r="D621" i="1"/>
  <c r="H621" i="1" s="1"/>
  <c r="C621" i="1"/>
  <c r="G620" i="1"/>
  <c r="D620" i="1"/>
  <c r="H620" i="1" s="1"/>
  <c r="C620" i="1"/>
  <c r="D619" i="1"/>
  <c r="H619" i="1" s="1"/>
  <c r="C619" i="1"/>
  <c r="D618" i="1"/>
  <c r="H618" i="1" s="1"/>
  <c r="C618" i="1"/>
  <c r="G617" i="1"/>
  <c r="D617" i="1"/>
  <c r="H617" i="1" s="1"/>
  <c r="C617" i="1"/>
  <c r="G616" i="1"/>
  <c r="D616" i="1"/>
  <c r="H616" i="1" s="1"/>
  <c r="C616" i="1"/>
  <c r="D615" i="1"/>
  <c r="H615" i="1" s="1"/>
  <c r="C615" i="1"/>
  <c r="D614" i="1"/>
  <c r="H614" i="1" s="1"/>
  <c r="C614" i="1"/>
  <c r="G613" i="1"/>
  <c r="D613" i="1"/>
  <c r="H613" i="1" s="1"/>
  <c r="C613" i="1"/>
  <c r="G612" i="1"/>
  <c r="D612" i="1"/>
  <c r="H612" i="1" s="1"/>
  <c r="C612" i="1"/>
  <c r="D611" i="1"/>
  <c r="H611" i="1" s="1"/>
  <c r="C611" i="1"/>
  <c r="D610" i="1"/>
  <c r="H610" i="1" s="1"/>
  <c r="C610" i="1"/>
  <c r="G609" i="1"/>
  <c r="D609" i="1"/>
  <c r="H609" i="1" s="1"/>
  <c r="C609" i="1"/>
  <c r="G608" i="1"/>
  <c r="D608" i="1"/>
  <c r="H608" i="1" s="1"/>
  <c r="C608" i="1"/>
  <c r="D607" i="1"/>
  <c r="H607" i="1" s="1"/>
  <c r="C607" i="1"/>
  <c r="D606" i="1"/>
  <c r="H606" i="1" s="1"/>
  <c r="C606" i="1"/>
  <c r="G605" i="1"/>
  <c r="D605" i="1"/>
  <c r="H605" i="1" s="1"/>
  <c r="C605" i="1"/>
  <c r="G604" i="1"/>
  <c r="D604" i="1"/>
  <c r="H604" i="1" s="1"/>
  <c r="C604" i="1"/>
  <c r="D603" i="1"/>
  <c r="H603" i="1" s="1"/>
  <c r="C603" i="1"/>
  <c r="D602" i="1"/>
  <c r="H602" i="1" s="1"/>
  <c r="C602" i="1"/>
  <c r="G601" i="1"/>
  <c r="D601" i="1"/>
  <c r="H601" i="1" s="1"/>
  <c r="C601" i="1"/>
  <c r="G600" i="1"/>
  <c r="D600" i="1"/>
  <c r="H600" i="1" s="1"/>
  <c r="C600" i="1"/>
  <c r="D599" i="1"/>
  <c r="H599" i="1" s="1"/>
  <c r="C599" i="1"/>
  <c r="D598" i="1"/>
  <c r="H598" i="1" s="1"/>
  <c r="C598" i="1"/>
  <c r="G597" i="1"/>
  <c r="D597" i="1"/>
  <c r="H597" i="1" s="1"/>
  <c r="C597" i="1"/>
  <c r="G596" i="1"/>
  <c r="D596" i="1"/>
  <c r="H596" i="1" s="1"/>
  <c r="C596" i="1"/>
  <c r="D595" i="1"/>
  <c r="H595" i="1" s="1"/>
  <c r="C595" i="1"/>
  <c r="D594" i="1"/>
  <c r="H594" i="1" s="1"/>
  <c r="C594" i="1"/>
  <c r="G593" i="1"/>
  <c r="D593" i="1"/>
  <c r="H593" i="1" s="1"/>
  <c r="C593" i="1"/>
  <c r="G592" i="1"/>
  <c r="D592" i="1"/>
  <c r="H592" i="1" s="1"/>
  <c r="C592" i="1"/>
  <c r="C591" i="1"/>
  <c r="D590" i="1"/>
  <c r="H590" i="1" s="1"/>
  <c r="C590" i="1"/>
  <c r="G589" i="1"/>
  <c r="D589" i="1"/>
  <c r="H589" i="1" s="1"/>
  <c r="C589" i="1"/>
  <c r="G588" i="1"/>
  <c r="D588" i="1"/>
  <c r="H588" i="1" s="1"/>
  <c r="C588" i="1"/>
  <c r="D587" i="1"/>
  <c r="H587" i="1" s="1"/>
  <c r="C587" i="1"/>
  <c r="D586" i="1"/>
  <c r="H586" i="1" s="1"/>
  <c r="C586" i="1"/>
  <c r="G585" i="1"/>
  <c r="D585" i="1"/>
  <c r="H585" i="1" s="1"/>
  <c r="C585" i="1"/>
  <c r="G584" i="1"/>
  <c r="D584" i="1"/>
  <c r="H584" i="1" s="1"/>
  <c r="C584" i="1"/>
  <c r="D583" i="1"/>
  <c r="H583" i="1" s="1"/>
  <c r="C583" i="1"/>
  <c r="D582" i="1"/>
  <c r="H582" i="1" s="1"/>
  <c r="C582" i="1"/>
  <c r="G581" i="1"/>
  <c r="D581" i="1"/>
  <c r="H581" i="1" s="1"/>
  <c r="C581" i="1"/>
  <c r="G580" i="1"/>
  <c r="D580" i="1"/>
  <c r="H580" i="1" s="1"/>
  <c r="C580" i="1"/>
  <c r="D579" i="1"/>
  <c r="H579" i="1" s="1"/>
  <c r="C579" i="1"/>
  <c r="H577" i="1"/>
  <c r="D577" i="1"/>
  <c r="G577" i="1" s="1"/>
  <c r="C577" i="1"/>
  <c r="D576" i="1"/>
  <c r="G576" i="1" s="1"/>
  <c r="C576" i="1"/>
  <c r="D575" i="1"/>
  <c r="G575" i="1" s="1"/>
  <c r="C575" i="1"/>
  <c r="H574" i="1"/>
  <c r="D574" i="1"/>
  <c r="G574" i="1" s="1"/>
  <c r="C574" i="1"/>
  <c r="H573" i="1"/>
  <c r="D573" i="1"/>
  <c r="G573" i="1" s="1"/>
  <c r="C573" i="1"/>
  <c r="D572" i="1"/>
  <c r="G572" i="1" s="1"/>
  <c r="C572" i="1"/>
  <c r="D571" i="1"/>
  <c r="G571" i="1" s="1"/>
  <c r="C571" i="1"/>
  <c r="H570" i="1"/>
  <c r="D570" i="1"/>
  <c r="G570" i="1" s="1"/>
  <c r="C570" i="1"/>
  <c r="H569" i="1"/>
  <c r="D569" i="1"/>
  <c r="G569" i="1" s="1"/>
  <c r="C569" i="1"/>
  <c r="D568" i="1"/>
  <c r="G568" i="1" s="1"/>
  <c r="C568" i="1"/>
  <c r="D567" i="1"/>
  <c r="G567" i="1" s="1"/>
  <c r="C567" i="1"/>
  <c r="H566"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28" i="1"/>
  <c r="H528" i="1" s="1"/>
  <c r="C528" i="1"/>
  <c r="G527" i="1"/>
  <c r="D527" i="1"/>
  <c r="H527" i="1" s="1"/>
  <c r="C527" i="1"/>
  <c r="G526" i="1"/>
  <c r="D526" i="1"/>
  <c r="H526" i="1" s="1"/>
  <c r="C526" i="1"/>
  <c r="G525" i="1"/>
  <c r="D525" i="1"/>
  <c r="H525" i="1" s="1"/>
  <c r="C525" i="1"/>
  <c r="D524" i="1"/>
  <c r="H524" i="1" s="1"/>
  <c r="C524" i="1"/>
  <c r="G523" i="1"/>
  <c r="D523" i="1"/>
  <c r="H523" i="1" s="1"/>
  <c r="C523" i="1"/>
  <c r="G522" i="1"/>
  <c r="D522" i="1"/>
  <c r="H522" i="1" s="1"/>
  <c r="C522" i="1"/>
  <c r="G521" i="1"/>
  <c r="D521" i="1"/>
  <c r="H521" i="1" s="1"/>
  <c r="C521" i="1"/>
  <c r="D520" i="1"/>
  <c r="H520" i="1" s="1"/>
  <c r="C520" i="1"/>
  <c r="G519" i="1"/>
  <c r="D519" i="1"/>
  <c r="H519" i="1" s="1"/>
  <c r="C519" i="1"/>
  <c r="G518" i="1"/>
  <c r="D518" i="1"/>
  <c r="H518" i="1" s="1"/>
  <c r="C518" i="1"/>
  <c r="G517" i="1"/>
  <c r="D517" i="1"/>
  <c r="H517" i="1" s="1"/>
  <c r="C517" i="1"/>
  <c r="D516" i="1"/>
  <c r="H516" i="1" s="1"/>
  <c r="C516" i="1"/>
  <c r="G515" i="1"/>
  <c r="D515" i="1"/>
  <c r="H515" i="1" s="1"/>
  <c r="C515" i="1"/>
  <c r="G514" i="1"/>
  <c r="D514" i="1"/>
  <c r="H514" i="1" s="1"/>
  <c r="C514" i="1"/>
  <c r="G513" i="1"/>
  <c r="D513" i="1"/>
  <c r="H513" i="1" s="1"/>
  <c r="C513" i="1"/>
  <c r="D512" i="1"/>
  <c r="H512" i="1" s="1"/>
  <c r="C512" i="1"/>
  <c r="G511" i="1"/>
  <c r="D511" i="1"/>
  <c r="H511" i="1" s="1"/>
  <c r="C511" i="1"/>
  <c r="G510" i="1"/>
  <c r="D510" i="1"/>
  <c r="H510" i="1" s="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G453" i="1"/>
  <c r="D453" i="1"/>
  <c r="H453" i="1" s="1"/>
  <c r="C453" i="1"/>
  <c r="G452" i="1"/>
  <c r="D452" i="1"/>
  <c r="H452" i="1" s="1"/>
  <c r="C452" i="1"/>
  <c r="G451" i="1"/>
  <c r="D451" i="1"/>
  <c r="H451" i="1" s="1"/>
  <c r="C451" i="1"/>
  <c r="G450" i="1"/>
  <c r="D450" i="1"/>
  <c r="H450" i="1" s="1"/>
  <c r="C450" i="1"/>
  <c r="G449" i="1"/>
  <c r="D449" i="1"/>
  <c r="H449" i="1" s="1"/>
  <c r="C449" i="1"/>
  <c r="G448" i="1"/>
  <c r="D448" i="1"/>
  <c r="H448" i="1" s="1"/>
  <c r="C448" i="1"/>
  <c r="G447" i="1"/>
  <c r="D447" i="1"/>
  <c r="H447" i="1" s="1"/>
  <c r="C447" i="1"/>
  <c r="G446" i="1"/>
  <c r="D446" i="1"/>
  <c r="H446" i="1" s="1"/>
  <c r="C446" i="1"/>
  <c r="G445" i="1"/>
  <c r="D445" i="1"/>
  <c r="H445" i="1" s="1"/>
  <c r="C445" i="1"/>
  <c r="G444" i="1"/>
  <c r="D444" i="1"/>
  <c r="H444" i="1" s="1"/>
  <c r="C444" i="1"/>
  <c r="G443" i="1"/>
  <c r="D443" i="1"/>
  <c r="H443" i="1" s="1"/>
  <c r="C443" i="1"/>
  <c r="G442" i="1"/>
  <c r="D442" i="1"/>
  <c r="H442" i="1" s="1"/>
  <c r="C442" i="1"/>
  <c r="G441" i="1"/>
  <c r="D441" i="1"/>
  <c r="H441" i="1" s="1"/>
  <c r="C441" i="1"/>
  <c r="G440" i="1"/>
  <c r="D440" i="1"/>
  <c r="H440" i="1" s="1"/>
  <c r="C440" i="1"/>
  <c r="G439" i="1"/>
  <c r="D439" i="1"/>
  <c r="H439" i="1" s="1"/>
  <c r="C439" i="1"/>
  <c r="G438" i="1"/>
  <c r="D438" i="1"/>
  <c r="H438" i="1" s="1"/>
  <c r="C438" i="1"/>
  <c r="G437" i="1"/>
  <c r="D437" i="1"/>
  <c r="H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D423" i="1"/>
  <c r="H423" i="1" s="1"/>
  <c r="C423" i="1"/>
  <c r="D422" i="1"/>
  <c r="H422" i="1" s="1"/>
  <c r="C422" i="1"/>
  <c r="D421" i="1"/>
  <c r="H421" i="1" s="1"/>
  <c r="C421" i="1"/>
  <c r="H416" i="1"/>
  <c r="D416" i="1"/>
  <c r="G416" i="1" s="1"/>
  <c r="C416" i="1"/>
  <c r="H415" i="1"/>
  <c r="D415" i="1"/>
  <c r="G415" i="1" s="1"/>
  <c r="C415" i="1"/>
  <c r="D414" i="1"/>
  <c r="G414" i="1" s="1"/>
  <c r="C414" i="1"/>
  <c r="G411" i="1"/>
  <c r="D411" i="1"/>
  <c r="H411" i="1" s="1"/>
  <c r="C411" i="1"/>
  <c r="G410" i="1"/>
  <c r="D410" i="1"/>
  <c r="H410" i="1" s="1"/>
  <c r="C410" i="1"/>
  <c r="G409" i="1"/>
  <c r="D409" i="1"/>
  <c r="H409" i="1" s="1"/>
  <c r="C409" i="1"/>
  <c r="G408" i="1"/>
  <c r="D408" i="1"/>
  <c r="H408" i="1" s="1"/>
  <c r="C408" i="1"/>
  <c r="G407" i="1"/>
  <c r="D407" i="1"/>
  <c r="H407" i="1" s="1"/>
  <c r="C407" i="1"/>
  <c r="G406" i="1"/>
  <c r="D406" i="1"/>
  <c r="H406" i="1" s="1"/>
  <c r="C406" i="1"/>
  <c r="G405" i="1"/>
  <c r="D405" i="1"/>
  <c r="H405" i="1" s="1"/>
  <c r="C405" i="1"/>
  <c r="G404" i="1"/>
  <c r="D404" i="1"/>
  <c r="H404" i="1" s="1"/>
  <c r="C404" i="1"/>
  <c r="G403" i="1"/>
  <c r="D403" i="1"/>
  <c r="H403" i="1" s="1"/>
  <c r="C403" i="1"/>
  <c r="G402" i="1"/>
  <c r="D402" i="1"/>
  <c r="H402" i="1" s="1"/>
  <c r="C402" i="1"/>
  <c r="G401" i="1"/>
  <c r="D401" i="1"/>
  <c r="H401" i="1" s="1"/>
  <c r="C401" i="1"/>
  <c r="G400" i="1"/>
  <c r="D400" i="1"/>
  <c r="H400" i="1" s="1"/>
  <c r="C400" i="1"/>
  <c r="G399" i="1"/>
  <c r="D399" i="1"/>
  <c r="H399" i="1" s="1"/>
  <c r="C399" i="1"/>
  <c r="G398" i="1"/>
  <c r="D398" i="1"/>
  <c r="H398" i="1" s="1"/>
  <c r="C398" i="1"/>
  <c r="G397" i="1"/>
  <c r="D397" i="1"/>
  <c r="H397" i="1" s="1"/>
  <c r="C397" i="1"/>
  <c r="G396" i="1"/>
  <c r="D396" i="1"/>
  <c r="H396" i="1" s="1"/>
  <c r="C396" i="1"/>
  <c r="G395" i="1"/>
  <c r="D395" i="1"/>
  <c r="H395" i="1" s="1"/>
  <c r="C395" i="1"/>
  <c r="G394" i="1"/>
  <c r="D394" i="1"/>
  <c r="H394" i="1" s="1"/>
  <c r="C394" i="1"/>
  <c r="G393" i="1"/>
  <c r="D393" i="1"/>
  <c r="H393" i="1" s="1"/>
  <c r="C393" i="1"/>
  <c r="G392" i="1"/>
  <c r="D392" i="1"/>
  <c r="H392" i="1" s="1"/>
  <c r="C392" i="1"/>
  <c r="G391" i="1"/>
  <c r="D391" i="1"/>
  <c r="H391" i="1" s="1"/>
  <c r="C391" i="1"/>
  <c r="G390" i="1"/>
  <c r="D390" i="1"/>
  <c r="H390" i="1" s="1"/>
  <c r="C390" i="1"/>
  <c r="D389" i="1"/>
  <c r="H389" i="1" s="1"/>
  <c r="C389"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G379" i="1"/>
  <c r="D379" i="1"/>
  <c r="H379" i="1" s="1"/>
  <c r="C379" i="1"/>
  <c r="G378" i="1"/>
  <c r="D378" i="1"/>
  <c r="H378" i="1" s="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H356" i="1" s="1"/>
  <c r="C356" i="1"/>
  <c r="H354" i="1"/>
  <c r="D354" i="1"/>
  <c r="G354" i="1" s="1"/>
  <c r="C354" i="1"/>
  <c r="H353" i="1"/>
  <c r="D353" i="1"/>
  <c r="G353" i="1" s="1"/>
  <c r="C353" i="1"/>
  <c r="H352" i="1"/>
  <c r="D352" i="1"/>
  <c r="G352" i="1" s="1"/>
  <c r="C352" i="1"/>
  <c r="H351" i="1"/>
  <c r="D351" i="1"/>
  <c r="G351" i="1" s="1"/>
  <c r="C351" i="1"/>
  <c r="H350" i="1"/>
  <c r="D350" i="1"/>
  <c r="G350" i="1" s="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6" i="1"/>
  <c r="D306" i="1"/>
  <c r="H306" i="1" s="1"/>
  <c r="C306" i="1"/>
  <c r="G305" i="1"/>
  <c r="D305" i="1"/>
  <c r="H305" i="1" s="1"/>
  <c r="C305" i="1"/>
  <c r="G304" i="1"/>
  <c r="D304" i="1"/>
  <c r="H304" i="1" s="1"/>
  <c r="C304" i="1"/>
  <c r="D302" i="1"/>
  <c r="H302" i="1" s="1"/>
  <c r="C302" i="1"/>
  <c r="D301" i="1"/>
  <c r="H301" i="1" s="1"/>
  <c r="C301" i="1"/>
  <c r="D300" i="1"/>
  <c r="H300" i="1" s="1"/>
  <c r="C300" i="1"/>
  <c r="D299" i="1"/>
  <c r="H299" i="1" s="1"/>
  <c r="C299" i="1"/>
  <c r="D298" i="1"/>
  <c r="H298" i="1" s="1"/>
  <c r="C298" i="1"/>
  <c r="G294" i="1"/>
  <c r="D294" i="1"/>
  <c r="H294" i="1" s="1"/>
  <c r="C294" i="1"/>
  <c r="G293" i="1"/>
  <c r="D293" i="1"/>
  <c r="H293" i="1" s="1"/>
  <c r="C293" i="1"/>
  <c r="G292" i="1"/>
  <c r="D292" i="1"/>
  <c r="H292" i="1" s="1"/>
  <c r="C292" i="1"/>
  <c r="G291" i="1"/>
  <c r="D291" i="1"/>
  <c r="H291" i="1" s="1"/>
  <c r="C291" i="1"/>
  <c r="G290" i="1"/>
  <c r="D290" i="1"/>
  <c r="H290" i="1" s="1"/>
  <c r="C290" i="1"/>
  <c r="G289" i="1"/>
  <c r="D289" i="1"/>
  <c r="H289" i="1" s="1"/>
  <c r="C289" i="1"/>
  <c r="G288" i="1"/>
  <c r="D288" i="1"/>
  <c r="H288" i="1" s="1"/>
  <c r="C288" i="1"/>
  <c r="G287" i="1"/>
  <c r="D287" i="1"/>
  <c r="H287" i="1" s="1"/>
  <c r="C287" i="1"/>
  <c r="G286" i="1"/>
  <c r="D286" i="1"/>
  <c r="H286" i="1" s="1"/>
  <c r="C286" i="1"/>
  <c r="G285" i="1"/>
  <c r="D285" i="1"/>
  <c r="H285" i="1" s="1"/>
  <c r="C285"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D272" i="1"/>
  <c r="H272" i="1" s="1"/>
  <c r="C272" i="1"/>
  <c r="G271" i="1"/>
  <c r="D271" i="1"/>
  <c r="H271" i="1" s="1"/>
  <c r="C271" i="1"/>
  <c r="D270" i="1"/>
  <c r="H270" i="1" s="1"/>
  <c r="C270" i="1"/>
  <c r="C269"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G259" i="1"/>
  <c r="D259" i="1"/>
  <c r="H259" i="1" s="1"/>
  <c r="C259" i="1"/>
  <c r="D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H217" i="1"/>
  <c r="D217" i="1"/>
  <c r="G217" i="1" s="1"/>
  <c r="C217" i="1"/>
  <c r="H216" i="1"/>
  <c r="D216" i="1"/>
  <c r="G216" i="1" s="1"/>
  <c r="C216" i="1"/>
  <c r="D215" i="1"/>
  <c r="G215" i="1" s="1"/>
  <c r="C215" i="1"/>
  <c r="H214" i="1"/>
  <c r="D214" i="1"/>
  <c r="G214" i="1" s="1"/>
  <c r="C214" i="1"/>
  <c r="D213" i="1"/>
  <c r="G213" i="1" s="1"/>
  <c r="C213" i="1"/>
  <c r="D212" i="1"/>
  <c r="G212" i="1" s="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D197" i="1"/>
  <c r="H197" i="1" s="1"/>
  <c r="C197" i="1"/>
  <c r="H196" i="1"/>
  <c r="G196" i="1"/>
  <c r="D196" i="1"/>
  <c r="C196" i="1"/>
  <c r="D195" i="1"/>
  <c r="H195" i="1" s="1"/>
  <c r="C195" i="1"/>
  <c r="D194" i="1"/>
  <c r="H194" i="1" s="1"/>
  <c r="C194" i="1"/>
  <c r="D193" i="1"/>
  <c r="H193" i="1" s="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G182" i="1" s="1"/>
  <c r="C182" i="1"/>
  <c r="D181" i="1"/>
  <c r="H181" i="1" s="1"/>
  <c r="C181" i="1"/>
  <c r="H180" i="1"/>
  <c r="G180" i="1"/>
  <c r="D180" i="1"/>
  <c r="C180" i="1"/>
  <c r="H179" i="1"/>
  <c r="G179" i="1"/>
  <c r="D179" i="1"/>
  <c r="C179" i="1"/>
  <c r="D178" i="1"/>
  <c r="G178" i="1" s="1"/>
  <c r="C178" i="1"/>
  <c r="D177" i="1"/>
  <c r="G177" i="1" s="1"/>
  <c r="C177" i="1"/>
  <c r="D176" i="1"/>
  <c r="G176" i="1" s="1"/>
  <c r="C176" i="1"/>
  <c r="D175" i="1"/>
  <c r="G175" i="1" s="1"/>
  <c r="C175" i="1"/>
  <c r="D174" i="1"/>
  <c r="G174" i="1" s="1"/>
  <c r="C174" i="1"/>
  <c r="H173" i="1"/>
  <c r="G173" i="1"/>
  <c r="D173" i="1"/>
  <c r="C173" i="1"/>
  <c r="H172" i="1"/>
  <c r="G172" i="1"/>
  <c r="D172" i="1"/>
  <c r="C172" i="1"/>
  <c r="H171" i="1"/>
  <c r="G171" i="1"/>
  <c r="D171" i="1"/>
  <c r="C171" i="1"/>
  <c r="H170" i="1"/>
  <c r="G170" i="1"/>
  <c r="D170" i="1"/>
  <c r="C170" i="1"/>
  <c r="D169" i="1"/>
  <c r="G169" i="1" s="1"/>
  <c r="C169" i="1"/>
  <c r="H168" i="1"/>
  <c r="D168" i="1"/>
  <c r="G168" i="1" s="1"/>
  <c r="C168" i="1"/>
  <c r="D167" i="1"/>
  <c r="H167" i="1" s="1"/>
  <c r="C167" i="1"/>
  <c r="D166" i="1"/>
  <c r="H166" i="1" s="1"/>
  <c r="C166" i="1"/>
  <c r="H165" i="1"/>
  <c r="G165" i="1"/>
  <c r="D165" i="1"/>
  <c r="C165" i="1"/>
  <c r="D164" i="1"/>
  <c r="H164" i="1" s="1"/>
  <c r="C164" i="1"/>
  <c r="H163" i="1"/>
  <c r="G163" i="1"/>
  <c r="D163" i="1"/>
  <c r="C163" i="1"/>
  <c r="D162" i="1"/>
  <c r="H162" i="1" s="1"/>
  <c r="C162" i="1"/>
  <c r="D161" i="1"/>
  <c r="H161" i="1" s="1"/>
  <c r="C161" i="1"/>
  <c r="G159" i="1"/>
  <c r="D159" i="1"/>
  <c r="H159" i="1" s="1"/>
  <c r="C159" i="1"/>
  <c r="G158" i="1"/>
  <c r="D158" i="1"/>
  <c r="H158" i="1" s="1"/>
  <c r="C158" i="1"/>
  <c r="G157" i="1"/>
  <c r="D157" i="1"/>
  <c r="H157" i="1" s="1"/>
  <c r="C157" i="1"/>
  <c r="D156" i="1"/>
  <c r="H156" i="1" s="1"/>
  <c r="C156" i="1"/>
  <c r="G155" i="1"/>
  <c r="D155" i="1"/>
  <c r="H155" i="1" s="1"/>
  <c r="C155" i="1"/>
  <c r="G154" i="1"/>
  <c r="D154" i="1"/>
  <c r="H154" i="1" s="1"/>
  <c r="C154" i="1"/>
  <c r="G153" i="1"/>
  <c r="D153" i="1"/>
  <c r="H153" i="1" s="1"/>
  <c r="C153" i="1"/>
  <c r="G152" i="1"/>
  <c r="D152" i="1"/>
  <c r="H152" i="1" s="1"/>
  <c r="C152" i="1"/>
  <c r="D151" i="1"/>
  <c r="H151" i="1" s="1"/>
  <c r="C151" i="1"/>
  <c r="D150" i="1"/>
  <c r="H150" i="1" s="1"/>
  <c r="C150" i="1"/>
  <c r="D149" i="1"/>
  <c r="H149" i="1" s="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29" i="1"/>
  <c r="D129" i="1"/>
  <c r="G129" i="1" s="1"/>
  <c r="C129" i="1"/>
  <c r="H128" i="1"/>
  <c r="D128" i="1"/>
  <c r="G128" i="1" s="1"/>
  <c r="C128" i="1"/>
  <c r="H127" i="1"/>
  <c r="D127" i="1"/>
  <c r="G127" i="1" s="1"/>
  <c r="C127" i="1"/>
  <c r="H126" i="1"/>
  <c r="D126" i="1"/>
  <c r="G126" i="1" s="1"/>
  <c r="C126" i="1"/>
  <c r="H125" i="1"/>
  <c r="D125" i="1"/>
  <c r="G125" i="1" s="1"/>
  <c r="C125" i="1"/>
  <c r="H124" i="1"/>
  <c r="D124" i="1"/>
  <c r="G124" i="1" s="1"/>
  <c r="C124" i="1"/>
  <c r="D123" i="1"/>
  <c r="G123" i="1" s="1"/>
  <c r="C123" i="1"/>
  <c r="D122" i="1"/>
  <c r="G122" i="1" s="1"/>
  <c r="C122" i="1"/>
  <c r="H121" i="1"/>
  <c r="D121" i="1"/>
  <c r="G121" i="1" s="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D81" i="1"/>
  <c r="H81" i="1" s="1"/>
  <c r="C81" i="1"/>
  <c r="H80" i="1"/>
  <c r="G80" i="1"/>
  <c r="D80" i="1"/>
  <c r="C80" i="1"/>
  <c r="D79" i="1"/>
  <c r="H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3" i="1" l="1"/>
  <c r="H122" i="1"/>
  <c r="J1581" i="1"/>
  <c r="J1579" i="1"/>
  <c r="D38" i="7"/>
  <c r="H35" i="3" s="1"/>
  <c r="J1575" i="1"/>
  <c r="J1568" i="1"/>
  <c r="J1567" i="1"/>
  <c r="D22" i="7"/>
  <c r="H34" i="3" s="1"/>
  <c r="C1555" i="1"/>
  <c r="C1556" i="1"/>
  <c r="J1557" i="1"/>
  <c r="J1554" i="1"/>
  <c r="J1553" i="1"/>
  <c r="J1549" i="1"/>
  <c r="J1547" i="1"/>
  <c r="E38" i="7"/>
  <c r="I35" i="3" s="1"/>
  <c r="H1580" i="1"/>
  <c r="I1580" i="1" s="1"/>
  <c r="H1579" i="1"/>
  <c r="D1577" i="1"/>
  <c r="G1578" i="1"/>
  <c r="I1578" i="1" s="1"/>
  <c r="G1575" i="1"/>
  <c r="H1575" i="1"/>
  <c r="G1573" i="1"/>
  <c r="I1573" i="1" s="1"/>
  <c r="H1569" i="1"/>
  <c r="I1569" i="1" s="1"/>
  <c r="H1563" i="1"/>
  <c r="H1568" i="1"/>
  <c r="G1567" i="1"/>
  <c r="I1567" i="1" s="1"/>
  <c r="G1565" i="1"/>
  <c r="H1565" i="1"/>
  <c r="I1565" i="1" s="1"/>
  <c r="E22" i="7"/>
  <c r="I34" i="3" s="1"/>
  <c r="H1562" i="1"/>
  <c r="I1562" i="1" s="1"/>
  <c r="H1559" i="1"/>
  <c r="G1558" i="1"/>
  <c r="I1558" i="1" s="1"/>
  <c r="D1556" i="1"/>
  <c r="H1556" i="1" s="1"/>
  <c r="G1554" i="1"/>
  <c r="I1554" i="1" s="1"/>
  <c r="H1554" i="1"/>
  <c r="G1552" i="1"/>
  <c r="H1552" i="1"/>
  <c r="H1550" i="1"/>
  <c r="H1549" i="1"/>
  <c r="G1548" i="1"/>
  <c r="E6" i="7"/>
  <c r="D1539" i="1" s="1"/>
  <c r="G1539" i="1" s="1"/>
  <c r="H1548" i="1"/>
  <c r="H1546" i="1"/>
  <c r="G1546" i="1"/>
  <c r="C1572" i="1"/>
  <c r="J1573" i="1"/>
  <c r="G1542" i="1"/>
  <c r="H1542" i="1"/>
  <c r="D1540" i="1"/>
  <c r="H1540" i="1" s="1"/>
  <c r="E36" i="9"/>
  <c r="B36" i="9" s="1"/>
  <c r="E37" i="9"/>
  <c r="B37" i="9" s="1"/>
  <c r="F115" i="6"/>
  <c r="E114" i="6"/>
  <c r="D1510" i="1" s="1"/>
  <c r="E338" i="9"/>
  <c r="B338" i="9" s="1"/>
  <c r="G1166" i="1"/>
  <c r="E312" i="9"/>
  <c r="B312" i="9" s="1"/>
  <c r="G1162" i="1"/>
  <c r="G1160" i="1"/>
  <c r="G1158" i="1"/>
  <c r="H1287" i="1"/>
  <c r="H1281" i="1"/>
  <c r="H1290" i="1"/>
  <c r="G1289" i="1"/>
  <c r="H1292" i="1"/>
  <c r="G1293" i="1"/>
  <c r="G1294" i="1"/>
  <c r="H1391" i="1"/>
  <c r="H1393" i="1"/>
  <c r="G1394" i="1"/>
  <c r="E335" i="9"/>
  <c r="B335" i="9" s="1"/>
  <c r="H1389" i="1"/>
  <c r="H1384" i="1"/>
  <c r="G1387" i="1"/>
  <c r="G1386" i="1"/>
  <c r="G1384" i="1"/>
  <c r="H1383" i="1"/>
  <c r="G1686" i="1"/>
  <c r="G1684" i="1"/>
  <c r="G1681" i="1"/>
  <c r="H1681" i="1"/>
  <c r="I41" i="3"/>
  <c r="G1308" i="1"/>
  <c r="G1306" i="1"/>
  <c r="E314" i="9"/>
  <c r="B314" i="9" s="1"/>
  <c r="G1305" i="1"/>
  <c r="G1258" i="1"/>
  <c r="H1263" i="1"/>
  <c r="G1262" i="1"/>
  <c r="D1264" i="1"/>
  <c r="G1260" i="1"/>
  <c r="H636" i="1"/>
  <c r="H414" i="1"/>
  <c r="G645" i="1"/>
  <c r="G699" i="1"/>
  <c r="H653" i="1"/>
  <c r="G651" i="1"/>
  <c r="B296" i="9"/>
  <c r="E26" i="9"/>
  <c r="B26" i="9" s="1"/>
  <c r="E322" i="9"/>
  <c r="B322" i="9" s="1"/>
  <c r="G1612" i="1"/>
  <c r="H1606" i="1"/>
  <c r="H1602" i="1"/>
  <c r="G1602" i="1"/>
  <c r="H1605" i="1"/>
  <c r="G1604" i="1"/>
  <c r="H1594" i="1"/>
  <c r="G1593" i="1"/>
  <c r="G1588" i="1"/>
  <c r="G1586" i="1"/>
  <c r="G1585" i="1"/>
  <c r="D6" i="8"/>
  <c r="C1583" i="1" s="1"/>
  <c r="H1583" i="1" s="1"/>
  <c r="G1291" i="1"/>
  <c r="G1281" i="1"/>
  <c r="G1287" i="1"/>
  <c r="E255" i="5"/>
  <c r="D1259" i="1" s="1"/>
  <c r="G1265" i="1"/>
  <c r="G1261" i="1"/>
  <c r="G1256" i="1"/>
  <c r="G1257" i="1"/>
  <c r="F252" i="5"/>
  <c r="E319" i="9"/>
  <c r="B319" i="9" s="1"/>
  <c r="G1188" i="1"/>
  <c r="F181" i="5"/>
  <c r="G1184" i="1"/>
  <c r="G1182" i="1"/>
  <c r="G1311" i="1"/>
  <c r="G1087" i="1"/>
  <c r="G1089" i="1"/>
  <c r="G1085" i="1"/>
  <c r="G1075" i="1"/>
  <c r="G1060" i="1"/>
  <c r="G1052" i="1"/>
  <c r="G1040" i="1"/>
  <c r="F35" i="5"/>
  <c r="G1030" i="1"/>
  <c r="G1028" i="1"/>
  <c r="G1024" i="1"/>
  <c r="F19" i="5"/>
  <c r="G1022" i="1"/>
  <c r="G1020" i="1"/>
  <c r="G1018" i="1"/>
  <c r="G423" i="1"/>
  <c r="E647" i="4"/>
  <c r="D641" i="1" s="1"/>
  <c r="G421" i="1"/>
  <c r="G422" i="1"/>
  <c r="H108" i="1"/>
  <c r="E106" i="4"/>
  <c r="D102" i="1" s="1"/>
  <c r="E46" i="9"/>
  <c r="B46" i="9" s="1"/>
  <c r="F236" i="9"/>
  <c r="B236" i="9" s="1"/>
  <c r="F106" i="4"/>
  <c r="H113" i="1"/>
  <c r="F82" i="4"/>
  <c r="G81" i="1"/>
  <c r="G78" i="1"/>
  <c r="G79" i="1"/>
  <c r="E35" i="9"/>
  <c r="B35" i="9" s="1"/>
  <c r="G66" i="1"/>
  <c r="H676" i="1"/>
  <c r="G64" i="1"/>
  <c r="G65" i="1"/>
  <c r="E34" i="9"/>
  <c r="B34" i="9" s="1"/>
  <c r="G389" i="1"/>
  <c r="G388" i="1"/>
  <c r="E373" i="4"/>
  <c r="D368" i="1" s="1"/>
  <c r="G272" i="1"/>
  <c r="E273" i="4"/>
  <c r="G270" i="1"/>
  <c r="G848" i="1"/>
  <c r="E82" i="9"/>
  <c r="B82" i="9" s="1"/>
  <c r="H215" i="1"/>
  <c r="E202" i="4"/>
  <c r="D198" i="1" s="1"/>
  <c r="H213" i="1"/>
  <c r="H212" i="1"/>
  <c r="G197" i="1"/>
  <c r="G195" i="1"/>
  <c r="G194" i="1"/>
  <c r="F243" i="9"/>
  <c r="B243" i="9" s="1"/>
  <c r="G193" i="1"/>
  <c r="E55" i="9"/>
  <c r="F194" i="4"/>
  <c r="B240" i="9"/>
  <c r="H182" i="1"/>
  <c r="H731" i="1"/>
  <c r="G181" i="1"/>
  <c r="F239" i="9"/>
  <c r="B239" i="9" s="1"/>
  <c r="F238" i="9"/>
  <c r="B238" i="9" s="1"/>
  <c r="E51" i="9"/>
  <c r="B51" i="9" s="1"/>
  <c r="H178" i="1"/>
  <c r="H177" i="1"/>
  <c r="H176" i="1"/>
  <c r="H174" i="1"/>
  <c r="H175" i="1"/>
  <c r="F178" i="4"/>
  <c r="H169" i="1"/>
  <c r="G166" i="1"/>
  <c r="G167" i="1"/>
  <c r="G164" i="1"/>
  <c r="G727" i="1"/>
  <c r="E164" i="4"/>
  <c r="D160" i="1" s="1"/>
  <c r="G161" i="1"/>
  <c r="G162" i="1"/>
  <c r="G156" i="1"/>
  <c r="G726" i="1"/>
  <c r="G725" i="1"/>
  <c r="G149" i="1"/>
  <c r="G151" i="1"/>
  <c r="G150" i="1"/>
  <c r="H646" i="1"/>
  <c r="H649" i="1"/>
  <c r="F656" i="4"/>
  <c r="E307" i="9"/>
  <c r="B307" i="9" s="1"/>
  <c r="E324" i="9"/>
  <c r="B324" i="9" s="1"/>
  <c r="E327" i="9"/>
  <c r="B327" i="9" s="1"/>
  <c r="E320" i="9"/>
  <c r="B320" i="9" s="1"/>
  <c r="E329" i="9"/>
  <c r="B329" i="9" s="1"/>
  <c r="E31" i="9"/>
  <c r="B31" i="9" s="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76" i="1"/>
  <c r="G1076" i="1"/>
  <c r="H1084" i="1"/>
  <c r="G1084" i="1"/>
  <c r="H1092" i="1"/>
  <c r="G1092" i="1"/>
  <c r="H1099" i="1"/>
  <c r="G1099" i="1"/>
  <c r="H1107" i="1"/>
  <c r="G1107" i="1"/>
  <c r="H1115" i="1"/>
  <c r="G1115" i="1"/>
  <c r="H1123" i="1"/>
  <c r="G1123" i="1"/>
  <c r="H1131" i="1"/>
  <c r="G1131" i="1"/>
  <c r="H1139" i="1"/>
  <c r="G1139" i="1"/>
  <c r="H1146" i="1"/>
  <c r="G1146" i="1"/>
  <c r="H1153" i="1"/>
  <c r="G1153" i="1"/>
  <c r="H1161" i="1"/>
  <c r="G1161" i="1"/>
  <c r="H1169" i="1"/>
  <c r="G1169" i="1"/>
  <c r="H1177" i="1"/>
  <c r="G1177" i="1"/>
  <c r="H642" i="1"/>
  <c r="G642" i="1"/>
  <c r="G131" i="1"/>
  <c r="G132" i="1"/>
  <c r="G133" i="1"/>
  <c r="G134" i="1"/>
  <c r="G135" i="1"/>
  <c r="G136" i="1"/>
  <c r="G137" i="1"/>
  <c r="G138" i="1"/>
  <c r="G139" i="1"/>
  <c r="G140" i="1"/>
  <c r="G141" i="1"/>
  <c r="G142" i="1"/>
  <c r="G143" i="1"/>
  <c r="G144" i="1"/>
  <c r="G145" i="1"/>
  <c r="G146" i="1"/>
  <c r="G147"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98" i="1"/>
  <c r="G299" i="1"/>
  <c r="G300" i="1"/>
  <c r="G301" i="1"/>
  <c r="G302" i="1"/>
  <c r="G356" i="1"/>
  <c r="G357" i="1"/>
  <c r="G358" i="1"/>
  <c r="G359" i="1"/>
  <c r="G360" i="1"/>
  <c r="G361" i="1"/>
  <c r="G362" i="1"/>
  <c r="G363" i="1"/>
  <c r="G364" i="1"/>
  <c r="G365" i="1"/>
  <c r="G366" i="1"/>
  <c r="G367" i="1"/>
  <c r="G512" i="1"/>
  <c r="G516" i="1"/>
  <c r="G520" i="1"/>
  <c r="G524" i="1"/>
  <c r="G528" i="1"/>
  <c r="H568" i="1"/>
  <c r="H572" i="1"/>
  <c r="H576" i="1"/>
  <c r="G579" i="1"/>
  <c r="G583" i="1"/>
  <c r="G587" i="1"/>
  <c r="G595" i="1"/>
  <c r="G599" i="1"/>
  <c r="G603" i="1"/>
  <c r="G607" i="1"/>
  <c r="G611" i="1"/>
  <c r="G615" i="1"/>
  <c r="G619" i="1"/>
  <c r="H1013" i="1"/>
  <c r="G1013" i="1"/>
  <c r="H1021" i="1"/>
  <c r="G1021" i="1"/>
  <c r="H1029" i="1"/>
  <c r="G1029" i="1"/>
  <c r="H1037" i="1"/>
  <c r="G1037" i="1"/>
  <c r="H1045" i="1"/>
  <c r="G1045" i="1"/>
  <c r="H1053" i="1"/>
  <c r="G1053" i="1"/>
  <c r="H1061" i="1"/>
  <c r="G1061" i="1"/>
  <c r="H1069" i="1"/>
  <c r="G1069" i="1"/>
  <c r="H1187" i="1"/>
  <c r="G1187" i="1"/>
  <c r="H1195" i="1"/>
  <c r="G1195" i="1"/>
  <c r="H1203" i="1"/>
  <c r="G1203" i="1"/>
  <c r="H1211" i="1"/>
  <c r="G1211" i="1"/>
  <c r="H567" i="1"/>
  <c r="H571" i="1"/>
  <c r="H575" i="1"/>
  <c r="G582" i="1"/>
  <c r="G586" i="1"/>
  <c r="G590" i="1"/>
  <c r="G594" i="1"/>
  <c r="G598" i="1"/>
  <c r="G602" i="1"/>
  <c r="G606" i="1"/>
  <c r="G610" i="1"/>
  <c r="G614" i="1"/>
  <c r="G618" i="1"/>
  <c r="G622"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80" i="1"/>
  <c r="G1080" i="1"/>
  <c r="H1088" i="1"/>
  <c r="G1088" i="1"/>
  <c r="H1095" i="1"/>
  <c r="G1095" i="1"/>
  <c r="H1103" i="1"/>
  <c r="G1103" i="1"/>
  <c r="H1111" i="1"/>
  <c r="G1111" i="1"/>
  <c r="H1119" i="1"/>
  <c r="G1119" i="1"/>
  <c r="H1127" i="1"/>
  <c r="G1127" i="1"/>
  <c r="H1135" i="1"/>
  <c r="G1135" i="1"/>
  <c r="H1142" i="1"/>
  <c r="G1142" i="1"/>
  <c r="H1150" i="1"/>
  <c r="G1150" i="1"/>
  <c r="H1157" i="1"/>
  <c r="G1157" i="1"/>
  <c r="H1165" i="1"/>
  <c r="G1165" i="1"/>
  <c r="H1173" i="1"/>
  <c r="G1173" i="1"/>
  <c r="H1025" i="1"/>
  <c r="G1025" i="1"/>
  <c r="H1033" i="1"/>
  <c r="G1033" i="1"/>
  <c r="H1041" i="1"/>
  <c r="G1041" i="1"/>
  <c r="H1049" i="1"/>
  <c r="G1049" i="1"/>
  <c r="H1057" i="1"/>
  <c r="G1057" i="1"/>
  <c r="H1065" i="1"/>
  <c r="G1065" i="1"/>
  <c r="H1073" i="1"/>
  <c r="G1073" i="1"/>
  <c r="H1183" i="1"/>
  <c r="G1183" i="1"/>
  <c r="H1191" i="1"/>
  <c r="G1191" i="1"/>
  <c r="H1199" i="1"/>
  <c r="G1199" i="1"/>
  <c r="H1207" i="1"/>
  <c r="G1207" i="1"/>
  <c r="H1215" i="1"/>
  <c r="G1215"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5" i="1"/>
  <c r="G1019" i="1"/>
  <c r="G1023" i="1"/>
  <c r="G1027" i="1"/>
  <c r="G1031" i="1"/>
  <c r="G1035" i="1"/>
  <c r="G1039" i="1"/>
  <c r="G1043" i="1"/>
  <c r="G1047" i="1"/>
  <c r="G1051" i="1"/>
  <c r="G1055" i="1"/>
  <c r="G1059" i="1"/>
  <c r="G1063" i="1"/>
  <c r="G1067" i="1"/>
  <c r="G1071" i="1"/>
  <c r="G1078" i="1"/>
  <c r="G1082" i="1"/>
  <c r="G1086" i="1"/>
  <c r="G1090" i="1"/>
  <c r="G1097" i="1"/>
  <c r="G1101" i="1"/>
  <c r="G1105" i="1"/>
  <c r="G1109" i="1"/>
  <c r="G1113" i="1"/>
  <c r="G1117" i="1"/>
  <c r="G1121" i="1"/>
  <c r="G1125" i="1"/>
  <c r="G1129" i="1"/>
  <c r="G1133" i="1"/>
  <c r="G1137" i="1"/>
  <c r="G1144" i="1"/>
  <c r="G1148" i="1"/>
  <c r="G1155" i="1"/>
  <c r="G1159" i="1"/>
  <c r="G1163" i="1"/>
  <c r="G1167" i="1"/>
  <c r="G1171" i="1"/>
  <c r="G1175" i="1"/>
  <c r="G1179" i="1"/>
  <c r="G1185" i="1"/>
  <c r="G1189" i="1"/>
  <c r="G1193" i="1"/>
  <c r="G1197" i="1"/>
  <c r="G1201" i="1"/>
  <c r="G1205" i="1"/>
  <c r="G1209" i="1"/>
  <c r="G1213"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87" i="1"/>
  <c r="G1587" i="1"/>
  <c r="H1603" i="1"/>
  <c r="G1603" i="1"/>
  <c r="H1619" i="1"/>
  <c r="G1619" i="1"/>
  <c r="H1499" i="1"/>
  <c r="G1499" i="1"/>
  <c r="H1501" i="1"/>
  <c r="G1501" i="1"/>
  <c r="H1503" i="1"/>
  <c r="G1503" i="1"/>
  <c r="H1505" i="1"/>
  <c r="G1505" i="1"/>
  <c r="H1507" i="1"/>
  <c r="G1507" i="1"/>
  <c r="H1509" i="1"/>
  <c r="G1509" i="1"/>
  <c r="G1540" i="1"/>
  <c r="H1543" i="1"/>
  <c r="G1543" i="1"/>
  <c r="J1543" i="1"/>
  <c r="H1547" i="1"/>
  <c r="G1547" i="1"/>
  <c r="I1550" i="1"/>
  <c r="H1557" i="1"/>
  <c r="I1560" i="1"/>
  <c r="H1570" i="1"/>
  <c r="I1575" i="1"/>
  <c r="H1581" i="1"/>
  <c r="H1591" i="1"/>
  <c r="G1591" i="1"/>
  <c r="H1607" i="1"/>
  <c r="G1607" i="1"/>
  <c r="H1468" i="1"/>
  <c r="H1472" i="1"/>
  <c r="H1476" i="1"/>
  <c r="H1480" i="1"/>
  <c r="H1484" i="1"/>
  <c r="H1488" i="1"/>
  <c r="H1492" i="1"/>
  <c r="H1496"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I1544" i="1"/>
  <c r="H1595" i="1"/>
  <c r="G1595" i="1"/>
  <c r="H1611" i="1"/>
  <c r="G1611" i="1"/>
  <c r="E49" i="4"/>
  <c r="D45" i="1" s="1"/>
  <c r="F135" i="4"/>
  <c r="D134" i="4"/>
  <c r="I30" i="3"/>
  <c r="H1467" i="1"/>
  <c r="H1471" i="1"/>
  <c r="H1475" i="1"/>
  <c r="H1479" i="1"/>
  <c r="H1483" i="1"/>
  <c r="H1487" i="1"/>
  <c r="H1491" i="1"/>
  <c r="H1495" i="1"/>
  <c r="H1500" i="1"/>
  <c r="G1500" i="1"/>
  <c r="H1502" i="1"/>
  <c r="G1502" i="1"/>
  <c r="H1504" i="1"/>
  <c r="G1504" i="1"/>
  <c r="H1506" i="1"/>
  <c r="G1506" i="1"/>
  <c r="H1508" i="1"/>
  <c r="G1508" i="1"/>
  <c r="H1541" i="1"/>
  <c r="G1541" i="1"/>
  <c r="I1541" i="1" s="1"/>
  <c r="J1541" i="1"/>
  <c r="H1545" i="1"/>
  <c r="G1545" i="1"/>
  <c r="J1545" i="1"/>
  <c r="H1551" i="1"/>
  <c r="H1561" i="1"/>
  <c r="H1566" i="1"/>
  <c r="H1576" i="1"/>
  <c r="H1599" i="1"/>
  <c r="G1599" i="1"/>
  <c r="H1615" i="1"/>
  <c r="G1615"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E152" i="4"/>
  <c r="F322" i="4"/>
  <c r="D321" i="4"/>
  <c r="F467" i="4"/>
  <c r="D466" i="4"/>
  <c r="F648" i="4"/>
  <c r="D7" i="5"/>
  <c r="F136" i="5"/>
  <c r="D135" i="5"/>
  <c r="D274" i="5"/>
  <c r="F277" i="5"/>
  <c r="G1549" i="1"/>
  <c r="G1551" i="1"/>
  <c r="G1553" i="1"/>
  <c r="I1553" i="1" s="1"/>
  <c r="G1557" i="1"/>
  <c r="G1559" i="1"/>
  <c r="G1561" i="1"/>
  <c r="G1563" i="1"/>
  <c r="G1564" i="1"/>
  <c r="I1564" i="1" s="1"/>
  <c r="G1566" i="1"/>
  <c r="G1568" i="1"/>
  <c r="I1568" i="1" s="1"/>
  <c r="G1570" i="1"/>
  <c r="I1570" i="1" s="1"/>
  <c r="G1574" i="1"/>
  <c r="I1574" i="1" s="1"/>
  <c r="G1576" i="1"/>
  <c r="I1576" i="1" s="1"/>
  <c r="G1579" i="1"/>
  <c r="G1581" i="1"/>
  <c r="I1581" i="1" s="1"/>
  <c r="H24" i="9"/>
  <c r="F263" i="4"/>
  <c r="D262" i="4"/>
  <c r="E321" i="4"/>
  <c r="D316" i="1" s="1"/>
  <c r="D354" i="4"/>
  <c r="F379" i="4"/>
  <c r="F427" i="4"/>
  <c r="E431" i="4"/>
  <c r="E466" i="4"/>
  <c r="D460" i="1" s="1"/>
  <c r="F537" i="4"/>
  <c r="D536" i="4"/>
  <c r="G156" i="9"/>
  <c r="E156" i="9" s="1"/>
  <c r="B156" i="9" s="1"/>
  <c r="F607" i="4"/>
  <c r="F13" i="5"/>
  <c r="F70" i="5"/>
  <c r="G315" i="9"/>
  <c r="G316" i="9"/>
  <c r="D147" i="5"/>
  <c r="F150" i="5"/>
  <c r="H336" i="9"/>
  <c r="E336" i="9" s="1"/>
  <c r="B336" i="9" s="1"/>
  <c r="F178" i="5"/>
  <c r="E177" i="5"/>
  <c r="F203" i="5"/>
  <c r="G339" i="9"/>
  <c r="E339" i="9" s="1"/>
  <c r="B339" i="9" s="1"/>
  <c r="F219" i="5"/>
  <c r="D251" i="5"/>
  <c r="F5" i="6"/>
  <c r="H27" i="3"/>
  <c r="D35" i="6"/>
  <c r="G24" i="9"/>
  <c r="E24" i="9" s="1"/>
  <c r="D7" i="4"/>
  <c r="F203" i="4"/>
  <c r="D202" i="4"/>
  <c r="E536" i="4"/>
  <c r="F585" i="4"/>
  <c r="D584" i="4"/>
  <c r="E597" i="4"/>
  <c r="D591" i="1" s="1"/>
  <c r="D629" i="4"/>
  <c r="E12" i="5"/>
  <c r="F114" i="6"/>
  <c r="D49" i="4"/>
  <c r="D164" i="4"/>
  <c r="D230" i="4"/>
  <c r="E360" i="4"/>
  <c r="F374" i="4"/>
  <c r="D373" i="4"/>
  <c r="D431" i="4"/>
  <c r="D571" i="4"/>
  <c r="E584" i="4"/>
  <c r="D578" i="1" s="1"/>
  <c r="D647" i="4"/>
  <c r="E69" i="5"/>
  <c r="E251" i="5"/>
  <c r="F256" i="5"/>
  <c r="E141" i="6"/>
  <c r="I27" i="3"/>
  <c r="E35" i="6"/>
  <c r="D89" i="6"/>
  <c r="D5" i="7"/>
  <c r="H316" i="9"/>
  <c r="H315" i="9"/>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4" i="9"/>
  <c r="E214" i="9" s="1"/>
  <c r="B214" i="9" s="1"/>
  <c r="G180" i="9"/>
  <c r="H179" i="9"/>
  <c r="G215" i="9"/>
  <c r="E215" i="9" s="1"/>
  <c r="B215" i="9" s="1"/>
  <c r="G179" i="9"/>
  <c r="E179" i="9" s="1"/>
  <c r="B179" i="9" s="1"/>
  <c r="G178" i="9"/>
  <c r="E178" i="9" s="1"/>
  <c r="B178" i="9" s="1"/>
  <c r="G177" i="9"/>
  <c r="E177" i="9" s="1"/>
  <c r="B177" i="9" s="1"/>
  <c r="G176" i="9"/>
  <c r="E176" i="9" s="1"/>
  <c r="B176" i="9" s="1"/>
  <c r="G175" i="9"/>
  <c r="E175" i="9" s="1"/>
  <c r="B175" i="9" s="1"/>
  <c r="G174" i="9"/>
  <c r="E174" i="9" s="1"/>
  <c r="B174" i="9" s="1"/>
  <c r="G216" i="9"/>
  <c r="E216" i="9" s="1"/>
  <c r="B216" i="9" s="1"/>
  <c r="G211" i="9"/>
  <c r="E211" i="9" s="1"/>
  <c r="B211" i="9" s="1"/>
  <c r="G209" i="9"/>
  <c r="E209" i="9" s="1"/>
  <c r="B209" i="9" s="1"/>
  <c r="L207" i="9"/>
  <c r="F207" i="9" s="1"/>
  <c r="G212" i="9"/>
  <c r="E212" i="9" s="1"/>
  <c r="B212" i="9" s="1"/>
  <c r="G210" i="9"/>
  <c r="E210" i="9" s="1"/>
  <c r="B210" i="9" s="1"/>
  <c r="G208" i="9"/>
  <c r="E208" i="9" s="1"/>
  <c r="B208" i="9" s="1"/>
  <c r="B39" i="9"/>
  <c r="B47" i="9"/>
  <c r="B55" i="9"/>
  <c r="B63" i="9"/>
  <c r="B71" i="9"/>
  <c r="B79" i="9"/>
  <c r="B87" i="9"/>
  <c r="D88" i="5"/>
  <c r="D177" i="5"/>
  <c r="E337" i="9"/>
  <c r="B337" i="9" s="1"/>
  <c r="E27" i="9"/>
  <c r="B27" i="9" s="1"/>
  <c r="B90" i="9"/>
  <c r="E93" i="9"/>
  <c r="B93" i="9" s="1"/>
  <c r="E97" i="9"/>
  <c r="B97" i="9" s="1"/>
  <c r="E101" i="9"/>
  <c r="B101" i="9" s="1"/>
  <c r="E105" i="9"/>
  <c r="B105" i="9" s="1"/>
  <c r="E109" i="9"/>
  <c r="B109" i="9" s="1"/>
  <c r="E113" i="9"/>
  <c r="B113" i="9" s="1"/>
  <c r="B162" i="9"/>
  <c r="B170" i="9"/>
  <c r="F298" i="9"/>
  <c r="B158" i="9"/>
  <c r="B166" i="9"/>
  <c r="E305" i="9"/>
  <c r="B305" i="9" s="1"/>
  <c r="F234" i="9"/>
  <c r="B234" i="9" s="1"/>
  <c r="F242" i="9"/>
  <c r="B242" i="9" s="1"/>
  <c r="F250" i="9"/>
  <c r="B250" i="9" s="1"/>
  <c r="F258" i="9"/>
  <c r="B258" i="9" s="1"/>
  <c r="F266" i="9"/>
  <c r="B266" i="9" s="1"/>
  <c r="F274" i="9"/>
  <c r="B274" i="9" s="1"/>
  <c r="F282" i="9"/>
  <c r="B282" i="9" s="1"/>
  <c r="E311" i="9"/>
  <c r="B311" i="9" s="1"/>
  <c r="B317" i="9"/>
  <c r="B321" i="9"/>
  <c r="B237" i="9"/>
  <c r="B244" i="9"/>
  <c r="B245" i="9"/>
  <c r="B252" i="9"/>
  <c r="B253" i="9"/>
  <c r="B260" i="9"/>
  <c r="B261" i="9"/>
  <c r="B268" i="9"/>
  <c r="B269" i="9"/>
  <c r="B276" i="9"/>
  <c r="B277" i="9"/>
  <c r="B284" i="9"/>
  <c r="B285" i="9"/>
  <c r="B292" i="9"/>
  <c r="B303" i="9"/>
  <c r="B313" i="9"/>
  <c r="C1571" i="1" l="1"/>
  <c r="I1559" i="1"/>
  <c r="I1549" i="1"/>
  <c r="I1546" i="1"/>
  <c r="D1571" i="1"/>
  <c r="I1579" i="1"/>
  <c r="G1577" i="1"/>
  <c r="H1577" i="1"/>
  <c r="I1566" i="1"/>
  <c r="D1555" i="1"/>
  <c r="G1556" i="1"/>
  <c r="I1561" i="1"/>
  <c r="I1557" i="1"/>
  <c r="I1552" i="1"/>
  <c r="E5" i="7"/>
  <c r="D1538" i="1" s="1"/>
  <c r="I1548" i="1"/>
  <c r="H1572" i="1"/>
  <c r="G1572" i="1"/>
  <c r="G1571" i="1"/>
  <c r="H1571" i="1"/>
  <c r="H1539" i="1"/>
  <c r="I1542" i="1"/>
  <c r="H1510" i="1"/>
  <c r="G1510" i="1"/>
  <c r="H1264" i="1"/>
  <c r="G1264" i="1"/>
  <c r="B207" i="9"/>
  <c r="F228" i="9"/>
  <c r="B228" i="9" s="1"/>
  <c r="D44" i="8"/>
  <c r="G343" i="9" s="1"/>
  <c r="E343" i="9" s="1"/>
  <c r="B343" i="9" s="1"/>
  <c r="G1583" i="1"/>
  <c r="H19" i="9"/>
  <c r="E19" i="9" s="1"/>
  <c r="B19" i="9" s="1"/>
  <c r="H1259" i="1"/>
  <c r="G1259" i="1"/>
  <c r="G102" i="1"/>
  <c r="H102" i="1"/>
  <c r="E6" i="4"/>
  <c r="E422" i="4" s="1"/>
  <c r="F273" i="4"/>
  <c r="D269" i="1"/>
  <c r="I23" i="3"/>
  <c r="D1074" i="1"/>
  <c r="F230" i="4"/>
  <c r="C226" i="1"/>
  <c r="E7" i="5"/>
  <c r="F7" i="5" s="1"/>
  <c r="D1017" i="1"/>
  <c r="D6" i="4"/>
  <c r="F7" i="4"/>
  <c r="C3" i="1"/>
  <c r="I24" i="3"/>
  <c r="E176" i="5"/>
  <c r="D1180" i="1" s="1"/>
  <c r="D1181" i="1"/>
  <c r="E310" i="9"/>
  <c r="B310" i="9" s="1"/>
  <c r="H33" i="3"/>
  <c r="C1538" i="1"/>
  <c r="I31" i="3"/>
  <c r="D1537" i="1"/>
  <c r="F647" i="4"/>
  <c r="C641" i="1"/>
  <c r="F373" i="4"/>
  <c r="C368" i="1"/>
  <c r="F164" i="4"/>
  <c r="D152" i="4"/>
  <c r="C160" i="1"/>
  <c r="F629" i="4"/>
  <c r="C623" i="1"/>
  <c r="E535" i="4"/>
  <c r="D530" i="1"/>
  <c r="E316" i="9"/>
  <c r="B316" i="9" s="1"/>
  <c r="F262" i="4"/>
  <c r="C258" i="1"/>
  <c r="F12" i="5"/>
  <c r="I18" i="3"/>
  <c r="E299" i="4"/>
  <c r="D148" i="1"/>
  <c r="F88" i="5"/>
  <c r="C1093" i="1"/>
  <c r="F431" i="4"/>
  <c r="D430" i="4"/>
  <c r="C425" i="1"/>
  <c r="F251" i="5"/>
  <c r="H25" i="3"/>
  <c r="C1255" i="1"/>
  <c r="E309" i="9"/>
  <c r="B309" i="9" s="1"/>
  <c r="F89" i="6"/>
  <c r="C1485" i="1"/>
  <c r="F49" i="4"/>
  <c r="C45" i="1"/>
  <c r="H591" i="1"/>
  <c r="G591" i="1"/>
  <c r="F202" i="4"/>
  <c r="C198" i="1"/>
  <c r="B24" i="9"/>
  <c r="D141" i="6"/>
  <c r="E315" i="9"/>
  <c r="B315" i="9" s="1"/>
  <c r="D360" i="4"/>
  <c r="F274" i="5"/>
  <c r="C1278" i="1"/>
  <c r="H22" i="3"/>
  <c r="C1012" i="1"/>
  <c r="F321" i="4"/>
  <c r="D308" i="4"/>
  <c r="C316" i="1"/>
  <c r="F147" i="5"/>
  <c r="C1152" i="1"/>
  <c r="D535" i="4"/>
  <c r="F536" i="4"/>
  <c r="C530" i="1"/>
  <c r="F466" i="4"/>
  <c r="C460" i="1"/>
  <c r="E308" i="4"/>
  <c r="F134" i="4"/>
  <c r="C130" i="1"/>
  <c r="D176" i="5"/>
  <c r="H24" i="3"/>
  <c r="F177" i="5"/>
  <c r="C1181" i="1"/>
  <c r="E180" i="9"/>
  <c r="B180" i="9" s="1"/>
  <c r="I28" i="3"/>
  <c r="D1431" i="1"/>
  <c r="I25" i="3"/>
  <c r="D1255" i="1"/>
  <c r="F571" i="4"/>
  <c r="C565" i="1"/>
  <c r="E418" i="4"/>
  <c r="D413" i="1" s="1"/>
  <c r="D355" i="1"/>
  <c r="F584" i="4"/>
  <c r="C578" i="1"/>
  <c r="H28" i="3"/>
  <c r="F35" i="6"/>
  <c r="C1431" i="1"/>
  <c r="G348" i="9"/>
  <c r="E348" i="9" s="1"/>
  <c r="D69" i="5"/>
  <c r="D6" i="5" s="1"/>
  <c r="E430" i="4"/>
  <c r="D425" i="1"/>
  <c r="F354" i="4"/>
  <c r="C349" i="1"/>
  <c r="I1551" i="1"/>
  <c r="K1481" i="9"/>
  <c r="G344" i="9"/>
  <c r="E344" i="9" s="1"/>
  <c r="B344" i="9" s="1"/>
  <c r="I39" i="3"/>
  <c r="C1621" i="1"/>
  <c r="F135" i="5"/>
  <c r="C1140" i="1"/>
  <c r="I1545" i="1"/>
  <c r="I1543" i="1"/>
  <c r="I17" i="3" l="1"/>
  <c r="D2" i="1"/>
  <c r="I33" i="3"/>
  <c r="G1555" i="1"/>
  <c r="H1555" i="1"/>
  <c r="G346" i="9"/>
  <c r="E346" i="9" s="1"/>
  <c r="E345" i="9" s="1"/>
  <c r="I10" i="3" s="1"/>
  <c r="E300" i="4"/>
  <c r="D296" i="1" s="1"/>
  <c r="H269" i="1"/>
  <c r="G269" i="1"/>
  <c r="G299" i="9"/>
  <c r="C1011" i="1"/>
  <c r="H349" i="1"/>
  <c r="G349" i="1"/>
  <c r="H1093" i="1"/>
  <c r="G1093" i="1"/>
  <c r="H368" i="1"/>
  <c r="G368" i="1"/>
  <c r="H1017" i="1"/>
  <c r="G1017" i="1"/>
  <c r="H1181" i="1"/>
  <c r="G1181" i="1"/>
  <c r="H1152" i="1"/>
  <c r="G1152" i="1"/>
  <c r="H45" i="1"/>
  <c r="G45" i="1"/>
  <c r="F6" i="4"/>
  <c r="H17" i="3"/>
  <c r="D422" i="4"/>
  <c r="C2" i="1"/>
  <c r="E347" i="9"/>
  <c r="B348" i="9"/>
  <c r="H578" i="1"/>
  <c r="G578" i="1"/>
  <c r="G565" i="1"/>
  <c r="H565" i="1"/>
  <c r="H1278" i="1"/>
  <c r="G1278" i="1"/>
  <c r="H31" i="3"/>
  <c r="F141" i="6"/>
  <c r="C1537" i="1"/>
  <c r="G1431" i="1"/>
  <c r="H1431" i="1"/>
  <c r="H9" i="3"/>
  <c r="E417" i="4"/>
  <c r="D412" i="1" s="1"/>
  <c r="D303" i="1"/>
  <c r="G316" i="1"/>
  <c r="H316" i="1"/>
  <c r="G1485" i="1"/>
  <c r="H1485" i="1"/>
  <c r="E342" i="9"/>
  <c r="G425" i="1"/>
  <c r="H425" i="1"/>
  <c r="G160" i="1"/>
  <c r="H160" i="1"/>
  <c r="G3" i="1"/>
  <c r="H3" i="1"/>
  <c r="I22" i="3"/>
  <c r="E6" i="5"/>
  <c r="G306" i="9" s="1"/>
  <c r="E306" i="9" s="1"/>
  <c r="B306" i="9" s="1"/>
  <c r="D1012" i="1"/>
  <c r="H1012" i="1" s="1"/>
  <c r="F69" i="5"/>
  <c r="H23" i="3"/>
  <c r="C1074" i="1"/>
  <c r="H130" i="1"/>
  <c r="G130" i="1"/>
  <c r="H198" i="1"/>
  <c r="G198" i="1"/>
  <c r="E301" i="4"/>
  <c r="D297" i="1" s="1"/>
  <c r="E423" i="4"/>
  <c r="E424" i="4" s="1"/>
  <c r="D419" i="1" s="1"/>
  <c r="D295" i="1"/>
  <c r="H623" i="1"/>
  <c r="G623" i="1"/>
  <c r="H1140" i="1"/>
  <c r="G1140" i="1"/>
  <c r="H530" i="1"/>
  <c r="G530" i="1"/>
  <c r="G1621" i="1"/>
  <c r="H1621" i="1"/>
  <c r="H11" i="3"/>
  <c r="E639" i="4"/>
  <c r="D633" i="1" s="1"/>
  <c r="D424" i="1"/>
  <c r="F176" i="5"/>
  <c r="C1180" i="1"/>
  <c r="G460" i="1"/>
  <c r="H460" i="1"/>
  <c r="F535" i="4"/>
  <c r="D640" i="4"/>
  <c r="C529" i="1"/>
  <c r="E643" i="4"/>
  <c r="D417" i="1"/>
  <c r="F308" i="4"/>
  <c r="D417" i="4"/>
  <c r="C303" i="1"/>
  <c r="D418" i="4"/>
  <c r="F360" i="4"/>
  <c r="C355" i="1"/>
  <c r="H1255" i="1"/>
  <c r="G1255" i="1"/>
  <c r="F430" i="4"/>
  <c r="D639" i="4"/>
  <c r="C424" i="1"/>
  <c r="H258" i="1"/>
  <c r="G258" i="1"/>
  <c r="E640" i="4"/>
  <c r="D634" i="1" s="1"/>
  <c r="D529" i="1"/>
  <c r="D299" i="4"/>
  <c r="F152" i="4"/>
  <c r="H18" i="3"/>
  <c r="C148" i="1"/>
  <c r="H641" i="1"/>
  <c r="G641" i="1"/>
  <c r="H1538" i="1"/>
  <c r="G1538" i="1"/>
  <c r="H226" i="1"/>
  <c r="G226" i="1"/>
  <c r="B346" i="9" l="1"/>
  <c r="K3" i="9"/>
  <c r="I9" i="3"/>
  <c r="G529" i="1"/>
  <c r="H529" i="1"/>
  <c r="G1012" i="1"/>
  <c r="F6" i="5"/>
  <c r="F417" i="4"/>
  <c r="C412" i="1"/>
  <c r="D637" i="1"/>
  <c r="D423" i="4"/>
  <c r="F299" i="4"/>
  <c r="D301" i="4"/>
  <c r="C295" i="1"/>
  <c r="F418" i="4"/>
  <c r="C413" i="1"/>
  <c r="F640" i="4"/>
  <c r="C634" i="1"/>
  <c r="H1180" i="1"/>
  <c r="G1180" i="1"/>
  <c r="N3" i="9"/>
  <c r="I11" i="3"/>
  <c r="E425" i="4"/>
  <c r="D420" i="1" s="1"/>
  <c r="E644" i="4"/>
  <c r="E645" i="4" s="1"/>
  <c r="D418" i="1"/>
  <c r="H20" i="9"/>
  <c r="G2" i="1"/>
  <c r="H2" i="1"/>
  <c r="D300" i="4"/>
  <c r="F639" i="4"/>
  <c r="C633" i="1"/>
  <c r="H355" i="1"/>
  <c r="G355" i="1"/>
  <c r="H1074" i="1"/>
  <c r="G1074" i="1"/>
  <c r="H299" i="9"/>
  <c r="E299" i="9" s="1"/>
  <c r="D1011" i="1"/>
  <c r="G1011" i="1" s="1"/>
  <c r="G148" i="1"/>
  <c r="H148" i="1"/>
  <c r="H424" i="1"/>
  <c r="G424" i="1"/>
  <c r="G303" i="1"/>
  <c r="H303" i="1"/>
  <c r="H1537" i="1"/>
  <c r="G1537" i="1"/>
  <c r="D424" i="4"/>
  <c r="F422" i="4"/>
  <c r="D643" i="4"/>
  <c r="C417" i="1"/>
  <c r="H1011" i="1" l="1"/>
  <c r="B299" i="9"/>
  <c r="F643" i="4"/>
  <c r="C637" i="1"/>
  <c r="F301" i="4"/>
  <c r="C297" i="1"/>
  <c r="D639" i="1"/>
  <c r="H633" i="1"/>
  <c r="G633" i="1"/>
  <c r="E646" i="4"/>
  <c r="D638" i="1"/>
  <c r="H413" i="1"/>
  <c r="G413" i="1"/>
  <c r="G412" i="1"/>
  <c r="H412" i="1"/>
  <c r="H8" i="3"/>
  <c r="F424" i="4"/>
  <c r="C419" i="1"/>
  <c r="D425" i="4"/>
  <c r="F423" i="4"/>
  <c r="D644" i="4"/>
  <c r="C418" i="1"/>
  <c r="G20" i="9"/>
  <c r="E20" i="9" s="1"/>
  <c r="B20" i="9" s="1"/>
  <c r="H417" i="1"/>
  <c r="G417" i="1"/>
  <c r="F300" i="4"/>
  <c r="C296" i="1"/>
  <c r="G634" i="1"/>
  <c r="H634" i="1"/>
  <c r="G295" i="1"/>
  <c r="H295" i="1"/>
  <c r="E650" i="4" l="1"/>
  <c r="D640" i="1"/>
  <c r="E649" i="4"/>
  <c r="D646" i="4"/>
  <c r="F644" i="4"/>
  <c r="C638" i="1"/>
  <c r="H297" i="1"/>
  <c r="G297" i="1"/>
  <c r="D645" i="4"/>
  <c r="M3" i="9"/>
  <c r="H418" i="1"/>
  <c r="G418" i="1"/>
  <c r="G419" i="1"/>
  <c r="H419" i="1"/>
  <c r="H296" i="1"/>
  <c r="G296" i="1"/>
  <c r="F425" i="4"/>
  <c r="C420" i="1"/>
  <c r="H637" i="1"/>
  <c r="G637" i="1"/>
  <c r="H420" i="1" l="1"/>
  <c r="G420" i="1"/>
  <c r="D650" i="4"/>
  <c r="F646" i="4"/>
  <c r="C640" i="1"/>
  <c r="H334" i="9"/>
  <c r="G334" i="9"/>
  <c r="I19" i="3"/>
  <c r="D643" i="1"/>
  <c r="H638" i="1"/>
  <c r="G638" i="1"/>
  <c r="D649" i="4"/>
  <c r="F645" i="4"/>
  <c r="C639" i="1"/>
  <c r="I20" i="3"/>
  <c r="D644" i="1"/>
  <c r="E334" i="9" l="1"/>
  <c r="B334" i="9" s="1"/>
  <c r="H20" i="3"/>
  <c r="F650" i="4"/>
  <c r="C644" i="1"/>
  <c r="H19" i="3"/>
  <c r="F649" i="4"/>
  <c r="C643" i="1"/>
  <c r="G297" i="9"/>
  <c r="E297" i="9" s="1"/>
  <c r="B297" i="9" s="1"/>
  <c r="G639" i="1"/>
  <c r="H639" i="1"/>
  <c r="H7" i="3"/>
  <c r="G640" i="1"/>
  <c r="H640" i="1"/>
  <c r="E298" i="9" l="1"/>
  <c r="I8" i="3" s="1"/>
  <c r="J3" i="9"/>
  <c r="H643" i="1"/>
  <c r="G643" i="1"/>
  <c r="G644" i="1"/>
  <c r="H644" i="1"/>
  <c r="G295" i="9" l="1"/>
  <c r="L293" i="9"/>
  <c r="F293" i="9" s="1"/>
  <c r="H295" i="9"/>
  <c r="G18" i="9"/>
  <c r="H18" i="9"/>
  <c r="J11" i="9"/>
  <c r="H17" i="9"/>
  <c r="G17" i="9"/>
  <c r="G16" i="9"/>
  <c r="G15" i="9"/>
  <c r="H21" i="9"/>
  <c r="J13" i="9"/>
  <c r="K9" i="9"/>
  <c r="I6" i="9"/>
  <c r="K10" i="9"/>
  <c r="K7" i="9"/>
  <c r="I13" i="9"/>
  <c r="J7" i="9"/>
  <c r="K11" i="9"/>
  <c r="K8" i="9"/>
  <c r="K6" i="9"/>
  <c r="I12" i="9"/>
  <c r="G22" i="9"/>
  <c r="M16" i="9"/>
  <c r="H16" i="9"/>
  <c r="H15" i="9"/>
  <c r="I8" i="9"/>
  <c r="I17" i="9"/>
  <c r="K13" i="9"/>
  <c r="I7" i="9"/>
  <c r="J5" i="9"/>
  <c r="H22" i="9"/>
  <c r="L16" i="9"/>
  <c r="J10" i="9"/>
  <c r="K5" i="9"/>
  <c r="I5" i="9"/>
  <c r="J9" i="9"/>
  <c r="G21" i="9"/>
  <c r="L15" i="9"/>
  <c r="M15" i="9"/>
  <c r="J12" i="9"/>
  <c r="I11" i="9"/>
  <c r="J6" i="9"/>
  <c r="J8" i="9"/>
  <c r="K12" i="9"/>
  <c r="J17" i="9"/>
  <c r="I9" i="9"/>
  <c r="E11" i="9" l="1"/>
  <c r="B11" i="9" s="1"/>
  <c r="E21" i="9"/>
  <c r="B21" i="9" s="1"/>
  <c r="E10" i="9"/>
  <c r="B10" i="9" s="1"/>
  <c r="E9" i="9"/>
  <c r="B9" i="9" s="1"/>
  <c r="E5" i="9"/>
  <c r="B5" i="9" s="1"/>
  <c r="E295" i="9"/>
  <c r="B295" i="9" s="1"/>
  <c r="E18" i="9"/>
  <c r="B18" i="9" s="1"/>
  <c r="E17" i="9"/>
  <c r="B17" i="9" s="1"/>
  <c r="F15" i="9"/>
  <c r="E8" i="9"/>
  <c r="B8" i="9" s="1"/>
  <c r="E22" i="9"/>
  <c r="B22" i="9" s="1"/>
  <c r="E7" i="9"/>
  <c r="B7" i="9" s="1"/>
  <c r="E12" i="9"/>
  <c r="B12" i="9" s="1"/>
  <c r="E6" i="9"/>
  <c r="B6" i="9" s="1"/>
  <c r="E15" i="9"/>
  <c r="B293" i="9"/>
  <c r="F23" i="9"/>
  <c r="F16" i="9"/>
  <c r="E13" i="9"/>
  <c r="B13" i="9" s="1"/>
  <c r="E16" i="9"/>
  <c r="E23" i="9"/>
  <c r="I7" i="3" s="1"/>
  <c r="B16" i="9" l="1"/>
  <c r="B15" i="9"/>
  <c r="E14" i="9"/>
  <c r="I13" i="3" s="1"/>
  <c r="E4" i="9"/>
  <c r="F14" i="9"/>
  <c r="F3" i="9" s="1"/>
  <c r="E3" i="9" l="1"/>
</calcChain>
</file>

<file path=xl/sharedStrings.xml><?xml version="1.0" encoding="utf-8"?>
<sst xmlns="http://schemas.openxmlformats.org/spreadsheetml/2006/main" count="4733" uniqueCount="3656">
  <si>
    <t>Obveznik:</t>
  </si>
  <si>
    <t>12124 - O.Š. IVANA GORANA KOVAČIĆA, CISTA VELIKA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</si>
  <si>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</si>
  <si>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</si>
  <si>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</si>
  <si>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</si>
  <si>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</si>
  <si>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</si>
  <si>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</si>
  <si>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</si>
  <si>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</si>
  <si>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</si>
  <si>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</si>
  <si>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</si>
  <si>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</si>
  <si>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</si>
  <si>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</si>
  <si>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</si>
  <si>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</si>
  <si>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</si>
  <si>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</si>
  <si>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</si>
  <si>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</si>
  <si>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</si>
  <si>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</si>
  <si>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</si>
  <si>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</si>
  <si>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</si>
  <si>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</si>
  <si>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</si>
  <si>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</si>
  <si>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</si>
  <si>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</si>
  <si>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</si>
  <si>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</si>
  <si>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</si>
  <si>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</si>
  <si>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</si>
  <si>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</si>
  <si>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</si>
  <si>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</si>
  <si>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</si>
  <si>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</si>
  <si>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</si>
  <si>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</si>
  <si>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</si>
  <si>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</si>
  <si>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</si>
  <si>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</si>
  <si>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</si>
  <si>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</si>
  <si>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</si>
  <si>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</si>
  <si>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</si>
  <si>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</si>
  <si>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</si>
  <si>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</si>
  <si>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</si>
  <si>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</si>
  <si>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</si>
  <si>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</si>
  <si>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</si>
  <si>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</si>
  <si>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</si>
  <si>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</si>
  <si>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</si>
  <si>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</si>
  <si>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</si>
  <si>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</si>
  <si>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</si>
  <si>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</si>
  <si>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</si>
  <si>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</si>
  <si>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</si>
  <si>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</si>
  <si>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</si>
  <si>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</si>
  <si>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</si>
  <si>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</si>
  <si>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</si>
  <si>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</si>
  <si>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</si>
  <si>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</si>
  <si>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</si>
  <si>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</si>
  <si>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</si>
  <si>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</si>
  <si>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</si>
  <si>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</si>
  <si>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</si>
  <si>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</si>
  <si>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</si>
  <si>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</si>
  <si>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</si>
  <si>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</si>
  <si>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</si>
  <si>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</si>
  <si>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</si>
  <si>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</si>
  <si>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</si>
  <si>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</si>
  <si>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</si>
  <si>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</si>
  <si>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</si>
  <si>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</si>
  <si>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</si>
  <si>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</si>
  <si>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</si>
  <si>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</si>
  <si>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</si>
  <si>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</si>
  <si>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</si>
  <si>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</si>
  <si>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</si>
  <si>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</si>
  <si>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</si>
  <si>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</si>
  <si>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</si>
  <si>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</si>
  <si>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</si>
  <si>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</si>
  <si>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</si>
  <si>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</si>
  <si>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</si>
  <si>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</si>
  <si>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</si>
  <si>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</si>
  <si>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</si>
  <si>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</si>
  <si>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</si>
  <si>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</si>
  <si>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</si>
  <si>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</si>
  <si>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</si>
  <si>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</si>
  <si>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</si>
  <si>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</si>
  <si>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</si>
  <si>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</si>
  <si>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</si>
  <si>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</si>
  <si>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</si>
  <si>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</si>
  <si>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</si>
  <si>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</si>
  <si>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</si>
  <si>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</si>
  <si>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</si>
  <si>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</si>
  <si>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</si>
  <si>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</si>
  <si>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</si>
  <si>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</si>
  <si>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</si>
  <si>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</si>
  <si>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</si>
  <si>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</si>
  <si>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</si>
  <si>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</si>
  <si>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</si>
  <si>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</si>
  <si>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</si>
  <si>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</si>
  <si>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</si>
  <si>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</si>
  <si>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</si>
  <si>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</si>
  <si>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</si>
  <si>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</si>
  <si>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</si>
  <si>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</si>
  <si>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</si>
  <si>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</si>
  <si>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</si>
  <si>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</si>
  <si>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</si>
  <si>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</si>
  <si>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</si>
  <si>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</si>
  <si>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</si>
  <si>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</si>
  <si>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</si>
  <si>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</si>
  <si>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</si>
  <si>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</si>
  <si>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</si>
  <si>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</si>
  <si>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</si>
  <si>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</si>
  <si>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</si>
  <si>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</si>
  <si>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</si>
  <si>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</si>
  <si>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</si>
  <si>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</si>
  <si>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</si>
  <si>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</si>
  <si>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</si>
  <si>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</si>
  <si>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</si>
  <si>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</si>
  <si>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</si>
  <si>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</si>
  <si>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</si>
  <si>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</si>
  <si>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</si>
  <si>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</si>
  <si>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</si>
  <si>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</si>
  <si>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</si>
  <si>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</si>
  <si>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</si>
  <si>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</si>
  <si>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</si>
  <si>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</si>
  <si>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</si>
  <si>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</si>
  <si>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</si>
  <si>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</si>
  <si>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</si>
  <si>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</si>
  <si>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</si>
  <si>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</si>
  <si>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</si>
  <si>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</si>
  <si>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</si>
  <si>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</si>
  <si>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</si>
  <si>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</si>
  <si>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</si>
  <si>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</si>
  <si>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</si>
  <si>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</si>
  <si>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</si>
  <si>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</si>
  <si>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</si>
  <si>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</si>
  <si>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</si>
  <si>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</si>
  <si>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</si>
  <si>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</si>
  <si>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</si>
  <si>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</si>
  <si>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</si>
  <si>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</si>
  <si>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</si>
  <si>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</si>
  <si>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</si>
  <si>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</si>
  <si>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</si>
  <si>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</si>
  <si>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</si>
  <si>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</si>
  <si>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</si>
  <si>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</si>
  <si>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</si>
  <si>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</si>
  <si>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</si>
  <si>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</si>
  <si>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</si>
  <si>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</si>
  <si>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</si>
  <si>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</si>
  <si>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</si>
  <si>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</si>
  <si>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</si>
  <si>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</si>
  <si>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</si>
  <si>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</si>
  <si>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</si>
  <si>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</si>
  <si>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</si>
  <si>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</si>
  <si>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</si>
  <si>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</si>
  <si>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</si>
  <si>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</si>
  <si>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</si>
  <si>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</si>
  <si>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</si>
  <si>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</si>
  <si>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</si>
  <si>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</si>
  <si>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</si>
  <si>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</si>
  <si>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</si>
  <si>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</si>
  <si>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</si>
  <si>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</si>
  <si>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</si>
  <si>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</si>
  <si>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</si>
  <si>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</si>
  <si>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</si>
  <si>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</si>
  <si>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</si>
  <si>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</si>
  <si>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</si>
  <si>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</si>
  <si>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</si>
  <si>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</si>
  <si>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</si>
  <si>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</si>
  <si>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</si>
  <si>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</si>
  <si>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</si>
  <si>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</si>
  <si>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</si>
  <si>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</si>
  <si>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</si>
  <si>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</si>
  <si>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</si>
  <si>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</si>
  <si>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</si>
  <si>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</si>
  <si>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</si>
  <si>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</si>
  <si>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</si>
  <si>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</si>
  <si>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</si>
  <si>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</si>
  <si>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</si>
  <si>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</si>
  <si>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</si>
  <si>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</si>
  <si>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</si>
  <si>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</si>
  <si>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</si>
  <si>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</si>
  <si>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</si>
  <si>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</si>
  <si>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</si>
  <si>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</si>
  <si>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</si>
  <si>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</si>
  <si>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</si>
  <si>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</si>
  <si>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</si>
  <si>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</si>
  <si>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</si>
  <si>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</si>
  <si>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</si>
  <si>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</si>
  <si>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</si>
  <si>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</si>
  <si>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</si>
  <si>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</si>
  <si>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</si>
  <si>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</si>
  <si>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</si>
  <si>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</si>
  <si>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</si>
  <si>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</si>
  <si>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</si>
  <si>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</si>
  <si>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</si>
  <si>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</si>
  <si>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</si>
  <si>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</si>
  <si>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</si>
  <si>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</si>
  <si>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</si>
  <si>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</si>
  <si>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</si>
  <si>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</si>
  <si>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</si>
  <si>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</si>
  <si>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</si>
  <si>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</si>
  <si>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</si>
  <si>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</si>
  <si>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</si>
  <si>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</si>
  <si>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</si>
  <si>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</si>
  <si>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</si>
  <si>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</si>
  <si>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</si>
  <si>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</si>
  <si>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</si>
  <si>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</si>
  <si>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</si>
  <si>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</si>
  <si>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</si>
  <si>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</si>
  <si>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</si>
  <si>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</si>
  <si>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</si>
  <si>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</si>
  <si>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</si>
  <si>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</si>
  <si>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</si>
  <si>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</si>
  <si>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</si>
  <si>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</si>
  <si>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</si>
  <si>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</si>
  <si>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</si>
  <si>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</si>
  <si>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</si>
  <si>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</si>
  <si>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</si>
  <si>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</si>
  <si>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</si>
  <si>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</si>
  <si>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</si>
  <si>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</si>
  <si>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</si>
  <si>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</si>
  <si>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</si>
  <si>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</si>
  <si>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</si>
  <si>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</si>
  <si>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</si>
  <si>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</si>
  <si>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</si>
  <si>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</si>
  <si>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</si>
  <si>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</si>
  <si>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</si>
  <si>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</si>
  <si>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</si>
  <si>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</si>
  <si>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</si>
  <si>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</si>
  <si>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</si>
  <si>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</si>
  <si>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</si>
  <si>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</si>
  <si>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</si>
  <si>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</si>
  <si>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</si>
  <si>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</si>
  <si>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</si>
  <si>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</si>
  <si>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</si>
  <si>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</si>
  <si>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</si>
  <si>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</si>
  <si>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</si>
  <si>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</si>
  <si>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</si>
  <si>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</si>
  <si>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</si>
  <si>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</si>
  <si>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</si>
  <si>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</si>
  <si>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</si>
  <si>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</si>
  <si>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</si>
  <si>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</si>
  <si>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</si>
  <si>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</si>
  <si>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</si>
  <si>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</si>
  <si>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</si>
  <si>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</si>
  <si>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</si>
  <si>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</si>
  <si>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</si>
  <si>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</si>
  <si>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</si>
  <si>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</si>
  <si>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</si>
  <si>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</si>
  <si>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</si>
  <si>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</si>
  <si>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</si>
  <si>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</si>
  <si>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</si>
  <si>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</si>
  <si>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</si>
  <si>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</si>
  <si>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</si>
  <si>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</si>
  <si>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</si>
  <si>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</si>
  <si>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</si>
  <si>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</si>
  <si>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</si>
  <si>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</si>
  <si>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</si>
  <si>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</si>
  <si>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</si>
  <si>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</si>
  <si>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</si>
  <si>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</si>
  <si>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</si>
  <si>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</si>
  <si>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</si>
  <si>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</si>
  <si>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</si>
  <si>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</si>
  <si>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</si>
  <si>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</si>
  <si>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</si>
  <si>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</si>
  <si>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</si>
  <si>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</si>
  <si>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</si>
  <si>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</si>
  <si>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</si>
  <si>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</si>
  <si>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</si>
  <si>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</si>
  <si>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</si>
  <si>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</si>
  <si>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</si>
  <si>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</si>
  <si>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</si>
  <si>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</si>
  <si>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</si>
  <si>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</si>
  <si>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</si>
  <si>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</si>
  <si>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</si>
  <si>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</si>
  <si>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</si>
  <si>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</si>
  <si>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</si>
  <si>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</si>
  <si>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</si>
  <si>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</si>
  <si>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</si>
  <si>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</si>
  <si>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</si>
  <si>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</si>
  <si>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</si>
  <si>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</si>
  <si>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</si>
  <si>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</si>
  <si>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</si>
  <si>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</si>
  <si>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</si>
  <si>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</si>
  <si>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</si>
  <si>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</si>
  <si>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</si>
  <si>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</si>
  <si>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</si>
  <si>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</si>
  <si>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</si>
  <si>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</si>
  <si>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</si>
  <si>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</si>
  <si>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</si>
  <si>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</si>
  <si>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</si>
  <si>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</si>
  <si>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</si>
  <si>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</si>
  <si>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</si>
  <si>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</si>
  <si>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</si>
  <si>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</si>
  <si>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</si>
  <si>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</si>
  <si>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</si>
  <si>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</si>
  <si>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</si>
  <si>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</si>
  <si>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</si>
  <si>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</si>
  <si>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</si>
  <si>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</si>
  <si>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</si>
  <si>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</si>
  <si>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</si>
  <si>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</si>
  <si>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</si>
  <si>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</si>
  <si>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</si>
  <si>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</si>
  <si>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</si>
  <si>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</si>
  <si>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</si>
  <si>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</si>
  <si>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</si>
  <si>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</si>
  <si>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</si>
  <si>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</si>
  <si>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</si>
  <si>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</si>
  <si>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</si>
  <si>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</si>
  <si>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</si>
  <si>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</si>
  <si>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</si>
  <si>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</si>
  <si>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</si>
  <si>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</si>
  <si>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</si>
  <si>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</si>
  <si>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</si>
  <si>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</si>
  <si>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</si>
  <si>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</si>
  <si>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</si>
  <si>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</si>
  <si>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</si>
  <si>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</si>
  <si>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</si>
  <si>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</si>
  <si>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</si>
  <si>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</si>
  <si>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</si>
  <si>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</si>
  <si>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</si>
  <si>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</si>
  <si>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</si>
  <si>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</si>
  <si>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</si>
  <si>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</si>
  <si>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</si>
  <si>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</si>
  <si>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</si>
  <si>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</si>
  <si>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</si>
  <si>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</si>
  <si>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</si>
  <si>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</si>
  <si>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</si>
  <si>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</si>
  <si>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</si>
  <si>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</si>
  <si>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</si>
  <si>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</si>
  <si>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</si>
  <si>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</si>
  <si>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</si>
  <si>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</si>
  <si>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</si>
  <si>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</si>
  <si>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</si>
  <si>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</si>
  <si>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</si>
  <si>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</si>
  <si>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</si>
  <si>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</si>
  <si>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</si>
  <si>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</si>
  <si>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</si>
  <si>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</si>
  <si>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</si>
  <si>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</si>
  <si>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</si>
  <si>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</si>
  <si>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</si>
  <si>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</si>
  <si>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</si>
  <si>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</si>
  <si>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</si>
  <si>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</si>
  <si>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</si>
  <si>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</si>
  <si>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</si>
  <si>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</si>
  <si>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</si>
  <si>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</si>
  <si>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</si>
  <si>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</si>
  <si>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</si>
  <si>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</si>
  <si>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</si>
  <si>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</si>
  <si>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</si>
  <si>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</si>
  <si>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</si>
  <si>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</si>
  <si>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</si>
  <si>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</si>
  <si>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</si>
  <si>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</si>
  <si>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</si>
  <si>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</si>
  <si>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</si>
  <si>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</si>
  <si>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</si>
  <si>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</si>
  <si>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</si>
  <si>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</si>
  <si>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</si>
  <si>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</si>
  <si>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</si>
  <si>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</si>
  <si>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</si>
  <si>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</si>
  <si>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</si>
  <si>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</si>
  <si>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</si>
  <si>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</si>
  <si>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</si>
  <si>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</si>
  <si>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</si>
  <si>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</si>
  <si>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</si>
  <si>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</si>
  <si>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</si>
  <si>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</si>
  <si>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</si>
  <si>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</si>
  <si>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</si>
  <si>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</si>
  <si>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</si>
  <si>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</si>
  <si>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</si>
  <si>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</si>
  <si>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</si>
  <si>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</si>
  <si>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</si>
  <si>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</si>
  <si>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</si>
  <si>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</si>
  <si>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</si>
  <si>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</si>
  <si>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</si>
  <si>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</si>
  <si>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</si>
  <si>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</si>
  <si>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</si>
  <si>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</si>
  <si>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</si>
  <si>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</si>
  <si>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</si>
  <si>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</si>
  <si>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</si>
  <si>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</si>
  <si>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</si>
  <si>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</si>
  <si>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</si>
  <si>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</si>
  <si>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</si>
  <si>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</si>
  <si>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</si>
  <si>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</si>
  <si>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</si>
  <si>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</si>
  <si>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</si>
  <si>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</si>
  <si>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</si>
  <si>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</si>
  <si>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</si>
  <si>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</si>
  <si>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</si>
  <si>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</si>
  <si>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</si>
  <si>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</si>
  <si>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</si>
  <si>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</si>
  <si>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</si>
  <si>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</si>
  <si>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</si>
  <si>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</si>
  <si>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</si>
  <si>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</si>
  <si>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</si>
  <si>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</si>
  <si>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</si>
  <si>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</si>
  <si>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</si>
  <si>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</si>
  <si>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</si>
  <si>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</si>
  <si>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</si>
  <si>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</si>
  <si>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</si>
  <si>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</si>
  <si>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</si>
  <si>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</si>
  <si>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</si>
  <si>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</si>
  <si>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</si>
  <si>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</si>
  <si>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</si>
  <si>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</si>
  <si>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</si>
  <si>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</si>
  <si>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</si>
  <si>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</si>
  <si>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</si>
  <si>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</si>
  <si>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</si>
  <si>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</si>
  <si>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</si>
  <si>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</si>
  <si>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</si>
  <si>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</si>
  <si>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</si>
  <si>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</si>
  <si>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</si>
  <si>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</si>
  <si>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</si>
  <si>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</si>
  <si>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</si>
  <si>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</si>
  <si>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</si>
  <si>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</si>
  <si>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</si>
  <si>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</si>
  <si>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</si>
  <si>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</si>
  <si>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</si>
  <si>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</si>
  <si>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</si>
  <si>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</si>
  <si>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</si>
  <si>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</si>
  <si>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</si>
  <si>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</si>
  <si>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</si>
  <si>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</si>
  <si>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</si>
  <si>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</si>
  <si>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</si>
  <si>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</si>
  <si>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</si>
  <si>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</si>
  <si>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</si>
  <si>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</si>
  <si>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</si>
  <si>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</si>
  <si>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</si>
  <si>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</si>
  <si>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</si>
  <si>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</si>
  <si>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</si>
  <si>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</si>
  <si>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</si>
  <si>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</si>
  <si>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</si>
  <si>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</si>
  <si>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</si>
  <si>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</si>
  <si>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</si>
  <si>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</si>
  <si>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</si>
  <si>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</si>
  <si>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</si>
  <si>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</si>
  <si>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</si>
  <si>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</si>
  <si>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</si>
  <si>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</si>
  <si>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</si>
  <si>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</si>
  <si>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</si>
  <si>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</si>
  <si>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</si>
  <si>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</si>
  <si>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</si>
  <si>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</si>
  <si>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</si>
  <si>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</si>
  <si>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</si>
  <si>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</si>
  <si>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</si>
  <si>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</si>
  <si>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</si>
  <si>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</si>
  <si>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</si>
  <si>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</si>
  <si>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</si>
  <si>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</si>
  <si>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</si>
  <si>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</si>
  <si>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</si>
  <si>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</si>
  <si>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</si>
  <si>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</si>
  <si>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</si>
  <si>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</si>
  <si>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</si>
  <si>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</si>
  <si>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</si>
  <si>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</si>
  <si>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</si>
  <si>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</si>
  <si>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</si>
  <si>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</si>
  <si>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</si>
  <si>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</si>
  <si>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</si>
  <si>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</si>
  <si>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</si>
  <si>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</si>
  <si>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</si>
  <si>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</si>
  <si>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</si>
  <si>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</si>
  <si>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</si>
  <si>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</si>
  <si>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</si>
  <si>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</si>
  <si>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</si>
  <si>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</si>
  <si>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</si>
  <si>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</si>
  <si>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</si>
  <si>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</si>
  <si>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</si>
  <si>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</si>
  <si>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</si>
  <si>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</si>
  <si>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</si>
  <si>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</si>
  <si>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</si>
  <si>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</si>
  <si>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</si>
  <si>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</si>
  <si>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</si>
  <si>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</si>
  <si>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</si>
  <si>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</si>
  <si>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</si>
  <si>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</si>
  <si>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</si>
  <si>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</si>
  <si>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</si>
  <si>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</si>
  <si>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</si>
  <si>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</si>
  <si>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</si>
  <si>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</si>
  <si>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</si>
  <si>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</si>
  <si>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</si>
  <si>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</si>
  <si>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</si>
  <si>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</si>
  <si>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</si>
  <si>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</si>
  <si>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</si>
  <si>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</si>
  <si>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</si>
  <si>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</si>
  <si>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</si>
  <si>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</si>
  <si>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</si>
  <si>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</si>
  <si>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</si>
  <si>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</si>
  <si>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</si>
  <si>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</si>
  <si>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</si>
  <si>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</si>
  <si>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</si>
  <si>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</si>
  <si>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</si>
  <si>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</si>
  <si>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</si>
  <si>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</si>
  <si>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</si>
  <si>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</si>
  <si>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</si>
  <si>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</si>
  <si>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</si>
  <si>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</si>
  <si>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</si>
  <si>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</si>
  <si>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</si>
  <si>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</si>
  <si>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</si>
  <si>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</si>
  <si>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</si>
  <si>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</si>
  <si>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</si>
  <si>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</si>
  <si>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</si>
  <si>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</si>
  <si>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</si>
  <si>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</si>
  <si>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</si>
  <si>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</si>
  <si>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</si>
  <si>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</si>
  <si>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</si>
  <si>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</si>
  <si>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</si>
  <si>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</si>
  <si>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</si>
  <si>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</si>
  <si>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</si>
  <si>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</si>
  <si>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</si>
  <si>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</si>
  <si>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</si>
  <si>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</si>
  <si>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</si>
  <si>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</si>
  <si>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</si>
  <si>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</si>
  <si>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</si>
  <si>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</si>
  <si>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</si>
  <si>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</si>
  <si>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</si>
  <si>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</si>
  <si>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</si>
  <si>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</si>
  <si>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</si>
  <si>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</si>
  <si>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</si>
  <si>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</si>
  <si>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</si>
  <si>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</si>
  <si>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</si>
  <si>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</si>
  <si>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</si>
  <si>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</si>
  <si>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</si>
  <si>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</si>
  <si>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</si>
  <si>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</si>
  <si>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</si>
  <si>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</si>
  <si>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</si>
  <si>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</si>
  <si>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</si>
  <si>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</si>
  <si>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</si>
  <si>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</si>
  <si>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</si>
  <si>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</si>
  <si>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</si>
  <si>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</si>
  <si>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</si>
  <si>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</si>
  <si>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</si>
  <si>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</si>
  <si>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</si>
  <si>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</si>
  <si>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</si>
  <si>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</si>
  <si>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</si>
  <si>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</si>
  <si>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</si>
  <si>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</si>
  <si>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</si>
  <si>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</si>
  <si>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</si>
  <si>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</si>
  <si>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</si>
  <si>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</si>
  <si>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</si>
  <si>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</si>
  <si>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</si>
  <si>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</si>
  <si>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</si>
  <si>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</si>
  <si>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</si>
  <si>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</si>
  <si>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</si>
  <si>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</si>
  <si>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</si>
  <si>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</si>
  <si>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</si>
  <si>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</si>
  <si>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</si>
  <si>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</si>
  <si>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</si>
  <si>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</si>
  <si>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</si>
  <si>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</si>
  <si>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</si>
  <si>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</si>
  <si>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</si>
  <si>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</si>
  <si>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</si>
  <si>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</si>
  <si>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</si>
  <si>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</si>
  <si>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</si>
  <si>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</si>
  <si>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</si>
  <si>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</si>
  <si>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</si>
  <si>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</si>
  <si>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</si>
  <si>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</si>
  <si>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</si>
  <si>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</si>
  <si>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</si>
  <si>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</si>
  <si>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</si>
  <si>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</si>
  <si>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</si>
  <si>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</si>
  <si>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</si>
  <si>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</si>
  <si>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</si>
  <si>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</si>
  <si>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</si>
  <si>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</si>
  <si>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</si>
  <si>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</si>
  <si>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</si>
  <si>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</si>
  <si>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</si>
  <si>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</si>
  <si>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</si>
  <si>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</si>
  <si>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</si>
  <si>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</si>
  <si>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</si>
  <si>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</si>
  <si>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</si>
  <si>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</si>
  <si>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</si>
  <si>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</si>
  <si>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</si>
  <si>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</si>
  <si>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</si>
  <si>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</si>
  <si>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</si>
  <si>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</si>
  <si>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</si>
  <si>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</si>
  <si>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</si>
  <si>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</si>
  <si>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</si>
  <si>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</si>
  <si>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</si>
  <si>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</si>
  <si>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</si>
  <si>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</si>
  <si>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</si>
  <si>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</si>
  <si>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</si>
  <si>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</si>
  <si>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</si>
  <si>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</si>
  <si>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</si>
  <si>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</si>
  <si>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</si>
  <si>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</si>
  <si>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</si>
  <si>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</si>
  <si>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</si>
  <si>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</si>
  <si>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</si>
  <si>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</si>
  <si>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</si>
  <si>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</si>
  <si>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</si>
  <si>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</si>
  <si>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</si>
  <si>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</si>
  <si>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</si>
  <si>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</si>
  <si>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</si>
  <si>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</si>
  <si>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</si>
  <si>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</si>
  <si>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</si>
  <si>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</si>
  <si>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</si>
  <si>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</si>
  <si>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</si>
  <si>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</si>
  <si>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</si>
  <si>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</si>
  <si>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</si>
  <si>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</si>
  <si>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</si>
  <si>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</si>
  <si>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</si>
  <si>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</si>
  <si>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</si>
  <si>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</si>
  <si>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</si>
  <si>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</si>
  <si>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</si>
  <si>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</si>
  <si>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</si>
  <si>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</si>
  <si>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</si>
  <si>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</si>
  <si>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</si>
  <si>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</si>
  <si>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</si>
  <si>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</si>
  <si>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</si>
  <si>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</si>
  <si>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</si>
  <si>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</si>
  <si>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</si>
  <si>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</si>
  <si>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</si>
  <si>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</si>
  <si>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</si>
  <si>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</si>
  <si>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</si>
  <si>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</si>
  <si>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</si>
  <si>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</si>
  <si>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</si>
  <si>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</si>
  <si>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</si>
  <si>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</si>
  <si>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</si>
  <si>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</si>
  <si>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</si>
  <si>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</si>
  <si>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</si>
  <si>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</si>
  <si>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</si>
  <si>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</si>
  <si>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</si>
  <si>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</si>
  <si>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</si>
  <si>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</si>
  <si>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</si>
  <si>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</si>
  <si>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</si>
  <si>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</si>
  <si>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</si>
  <si>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</si>
  <si>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</si>
  <si>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</si>
  <si>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</si>
  <si>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</si>
  <si>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</si>
  <si>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</si>
  <si>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</si>
  <si>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</si>
  <si>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</si>
  <si>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</si>
  <si>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</si>
  <si>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</si>
  <si>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</si>
  <si>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</si>
  <si>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</si>
  <si>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</si>
  <si>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</si>
  <si>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</si>
  <si>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</si>
  <si>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</si>
  <si>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</si>
  <si>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</si>
  <si>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</si>
  <si>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</si>
  <si>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</si>
  <si>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</si>
  <si>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</si>
  <si>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</si>
  <si>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</si>
  <si>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</si>
  <si>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</si>
  <si>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</si>
  <si>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</si>
  <si>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</si>
  <si>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</si>
  <si>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</si>
  <si>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</si>
  <si>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</si>
  <si>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</si>
  <si>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</si>
  <si>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</si>
  <si>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</si>
  <si>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</si>
  <si>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</si>
  <si>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</si>
  <si>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</si>
  <si>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</si>
  <si>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</si>
  <si>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</si>
  <si>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</si>
  <si>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</si>
  <si>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</si>
  <si>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</si>
  <si>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</si>
  <si>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</si>
  <si>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</si>
  <si>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</si>
  <si>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</si>
  <si>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</si>
  <si>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</si>
  <si>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</si>
  <si>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</si>
  <si>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</si>
  <si>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</si>
  <si>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</si>
  <si>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</si>
  <si>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</si>
  <si>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</si>
  <si>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</si>
  <si>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</si>
  <si>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</si>
  <si>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</si>
  <si>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</si>
  <si>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</si>
  <si>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</si>
  <si>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</si>
  <si>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</si>
  <si>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</si>
  <si>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</si>
  <si>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</si>
  <si>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</si>
  <si>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</si>
  <si>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</si>
  <si>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</si>
  <si>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</si>
  <si>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</si>
  <si>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</si>
  <si>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</si>
  <si>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</si>
  <si>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</si>
  <si>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</si>
  <si>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</si>
  <si>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</si>
  <si>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</si>
  <si>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</si>
  <si>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</si>
  <si>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</si>
  <si>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</si>
  <si>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</si>
  <si>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</si>
  <si>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</si>
  <si>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</si>
  <si>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</si>
  <si>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</si>
  <si>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</si>
  <si>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</si>
  <si>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</si>
  <si>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</si>
  <si>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</si>
  <si>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</si>
  <si>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</si>
  <si>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</si>
  <si>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</si>
  <si>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</si>
  <si>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</si>
  <si>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</si>
  <si>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</si>
  <si>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</si>
  <si>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</si>
  <si>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</si>
  <si>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</si>
  <si>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</si>
  <si>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</si>
  <si>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</si>
  <si>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</si>
  <si>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</si>
  <si>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</si>
  <si>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</si>
  <si>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</si>
  <si>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</si>
  <si>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</si>
  <si>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</si>
  <si>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</si>
  <si>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</si>
  <si>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</si>
  <si>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</si>
  <si>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</si>
  <si>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</si>
  <si>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</si>
  <si>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</si>
  <si>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</si>
  <si>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</si>
  <si>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</si>
  <si>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</si>
  <si>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</si>
  <si>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</si>
  <si>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</si>
  <si>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</si>
  <si>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</si>
  <si>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</si>
  <si>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</si>
  <si>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</si>
  <si>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</si>
  <si>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</si>
  <si>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</si>
  <si>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</si>
  <si>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</si>
  <si>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</si>
  <si>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</si>
  <si>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</si>
  <si>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</si>
  <si>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</si>
  <si>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</si>
  <si>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</si>
  <si>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</si>
  <si>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</si>
  <si>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</si>
  <si>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</si>
  <si>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</si>
  <si>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</si>
  <si>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</si>
  <si>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</si>
  <si>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</si>
  <si>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</si>
  <si>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</si>
  <si>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</si>
  <si>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</si>
  <si>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</si>
  <si>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</si>
  <si>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</si>
  <si>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</si>
  <si>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</si>
  <si>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</si>
  <si>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</si>
  <si>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</si>
  <si>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</si>
  <si>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</si>
  <si>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</si>
  <si>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</si>
  <si>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</si>
  <si>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</si>
  <si>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</si>
  <si>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</si>
  <si>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</si>
  <si>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</si>
  <si>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</si>
  <si>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</si>
  <si>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</si>
  <si>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</si>
  <si>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</si>
  <si>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</si>
  <si>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</si>
  <si>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</si>
  <si>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</si>
  <si>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</si>
  <si>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</si>
  <si>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</si>
  <si>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</si>
  <si>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</si>
  <si>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</si>
  <si>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</si>
  <si>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</si>
  <si>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</si>
  <si>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</si>
  <si>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</si>
  <si>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</si>
  <si>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</si>
  <si>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</si>
  <si>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</si>
  <si>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</si>
  <si>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</si>
  <si>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</si>
  <si>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</si>
  <si>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</si>
  <si>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</si>
  <si>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</si>
  <si>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</si>
  <si>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</si>
  <si>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</si>
  <si>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</si>
  <si>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</si>
  <si>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</si>
  <si>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</si>
  <si>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</si>
  <si>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</si>
  <si>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</si>
  <si>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</si>
  <si>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</si>
  <si>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</si>
  <si>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</si>
  <si>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</si>
  <si>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</si>
  <si>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</si>
  <si>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</si>
  <si>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</si>
  <si>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</si>
  <si>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</si>
  <si>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</si>
  <si>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</si>
  <si>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</si>
  <si>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</si>
  <si>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</si>
  <si>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</si>
  <si>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</si>
  <si>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</si>
  <si>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</si>
  <si>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</si>
  <si>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</si>
  <si>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</si>
  <si>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</si>
  <si>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</si>
  <si>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</si>
  <si>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</si>
  <si>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</si>
  <si>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</si>
  <si>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</si>
  <si>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</si>
  <si>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</si>
  <si>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</si>
  <si>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</si>
  <si>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</si>
  <si>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</si>
  <si>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</si>
  <si>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</si>
  <si>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</si>
  <si>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</si>
  <si>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</si>
  <si>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</si>
  <si>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</si>
  <si>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</si>
  <si>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</si>
  <si>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</si>
  <si>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</si>
  <si>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</si>
  <si>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</si>
  <si>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</si>
  <si>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</si>
  <si>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</si>
  <si>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</si>
  <si>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</si>
  <si>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</si>
  <si>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</si>
  <si>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</si>
  <si>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</si>
  <si>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</si>
  <si>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</si>
  <si>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</si>
  <si>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</si>
  <si>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</si>
  <si>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</si>
  <si>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</si>
  <si>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</si>
  <si>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</si>
  <si>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</si>
  <si>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</si>
  <si>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</si>
  <si>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</si>
  <si>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</si>
  <si>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</si>
  <si>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</si>
  <si>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</si>
  <si>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</si>
  <si>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</si>
  <si>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</si>
  <si>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</si>
  <si>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</si>
  <si>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</si>
  <si>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</si>
  <si>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</si>
  <si>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</si>
  <si>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</si>
  <si>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</si>
  <si>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</si>
  <si>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</si>
  <si>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</si>
  <si>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</si>
  <si>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</si>
  <si>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</si>
  <si>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</si>
  <si>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</si>
  <si>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</si>
  <si>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</si>
  <si>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</si>
  <si>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</si>
  <si>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</si>
  <si>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</si>
  <si>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</si>
  <si>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</si>
  <si>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</si>
  <si>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</si>
  <si>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</si>
  <si>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</si>
  <si>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</si>
  <si>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</si>
  <si>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</si>
  <si>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</si>
  <si>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</si>
  <si>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</si>
  <si>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</si>
  <si>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</si>
  <si>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</si>
  <si>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</si>
  <si>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</si>
  <si>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</si>
  <si>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</si>
  <si>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</si>
  <si>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</si>
  <si>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</si>
  <si>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</si>
  <si>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</si>
  <si>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</si>
  <si>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</si>
  <si>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</si>
  <si>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</si>
  <si>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</si>
  <si>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</si>
  <si>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</si>
  <si>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</si>
  <si>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</si>
  <si>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</si>
  <si>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</si>
  <si>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</si>
  <si>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</si>
  <si>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</si>
  <si>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</si>
  <si>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</si>
  <si>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</si>
  <si>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</si>
  <si>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</si>
  <si>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</si>
  <si>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</si>
  <si>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</si>
  <si>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</si>
  <si>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</si>
  <si>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</si>
  <si>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</si>
  <si>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</si>
  <si>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</si>
  <si>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</si>
  <si>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</si>
  <si>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</si>
  <si>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</si>
  <si>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</si>
  <si>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</si>
  <si>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</si>
  <si>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</si>
  <si>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</si>
  <si>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</si>
  <si>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</si>
  <si>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</si>
  <si>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</si>
  <si>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</si>
  <si>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</si>
  <si>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</si>
  <si>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</si>
  <si>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</si>
  <si>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</si>
  <si>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</si>
  <si>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</si>
  <si>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</si>
  <si>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</si>
  <si>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</si>
  <si>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</si>
  <si>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</si>
  <si>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</si>
  <si>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</si>
  <si>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</si>
  <si>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</si>
  <si>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</si>
  <si>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</si>
  <si>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</si>
  <si>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</si>
  <si>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</si>
  <si>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</si>
  <si>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</si>
  <si>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</si>
  <si>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</si>
  <si>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</si>
  <si>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</si>
  <si>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</si>
  <si>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</si>
  <si>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</si>
  <si>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</si>
  <si>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</si>
  <si>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</si>
  <si>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</si>
  <si>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</si>
  <si>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</si>
  <si>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</si>
  <si>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</si>
  <si>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</si>
  <si>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</si>
  <si>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</si>
  <si>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</si>
  <si>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</si>
  <si>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</si>
  <si>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</si>
  <si>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</si>
  <si>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</si>
  <si>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</si>
  <si>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</si>
  <si>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</si>
  <si>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</si>
  <si>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</si>
  <si>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</si>
  <si>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</si>
  <si>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</si>
  <si>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</si>
  <si>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</si>
  <si>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</si>
  <si>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</si>
  <si>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</si>
  <si>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</si>
  <si>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</si>
  <si>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</si>
  <si>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</si>
  <si>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</si>
  <si>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</si>
  <si>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</si>
  <si>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</si>
  <si>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</si>
  <si>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</si>
  <si>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</si>
  <si>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</si>
  <si>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</si>
  <si>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</si>
  <si>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</si>
  <si>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</si>
  <si>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</si>
  <si>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</si>
  <si>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</si>
  <si>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</si>
  <si>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</si>
  <si>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</si>
  <si>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</si>
  <si>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</si>
  <si>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</si>
  <si>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</si>
  <si>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</si>
  <si>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</si>
  <si>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</si>
  <si>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</si>
  <si>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</si>
  <si>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</si>
  <si>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</si>
  <si>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</si>
  <si>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</si>
  <si>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</si>
  <si>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</si>
  <si>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</si>
  <si>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</si>
  <si>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</si>
  <si>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</si>
  <si>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</si>
  <si>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</si>
  <si>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</si>
  <si>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</si>
  <si>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</si>
  <si>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</si>
  <si>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</si>
  <si>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</si>
  <si>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</si>
  <si>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</si>
  <si>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</si>
  <si>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</si>
  <si>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</si>
  <si>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</si>
  <si>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</si>
  <si>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</si>
  <si>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</si>
  <si>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</si>
  <si>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</si>
  <si>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</si>
  <si>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</si>
  <si>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</si>
  <si>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</si>
  <si>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</si>
  <si>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</si>
  <si>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</si>
  <si>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</si>
  <si>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</si>
  <si>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</si>
  <si>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</si>
  <si>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</si>
  <si>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</si>
  <si>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</si>
  <si>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</si>
  <si>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</si>
  <si>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</si>
  <si>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</si>
  <si>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</si>
  <si>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</si>
  <si>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</si>
  <si>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</si>
  <si>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</si>
  <si>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</si>
  <si>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</si>
  <si>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</si>
  <si>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</si>
  <si>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</si>
  <si>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</si>
  <si>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</si>
  <si>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</si>
  <si>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</si>
  <si>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</si>
  <si>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</si>
  <si>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</si>
  <si>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</si>
  <si>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</si>
  <si>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</si>
  <si>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</si>
  <si>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</si>
  <si>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</si>
  <si>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</si>
  <si>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</si>
  <si>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</si>
  <si>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</si>
  <si>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</si>
  <si>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</si>
  <si>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</si>
  <si>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</si>
  <si>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</si>
  <si>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</si>
  <si>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</si>
  <si>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</si>
  <si>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</si>
  <si>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</si>
  <si>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</si>
  <si>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</si>
  <si>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</si>
  <si>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</si>
  <si>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</si>
  <si>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</si>
  <si>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</si>
  <si>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</si>
  <si>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</si>
  <si>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</si>
  <si>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</si>
  <si>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</si>
  <si>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</si>
  <si>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</si>
  <si>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</si>
  <si>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</si>
  <si>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</si>
  <si>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</si>
  <si>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</si>
  <si>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</si>
  <si>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</si>
  <si>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</si>
  <si>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</si>
  <si>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</si>
  <si>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</si>
  <si>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</si>
  <si>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</si>
  <si>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</si>
  <si>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</si>
  <si>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</si>
  <si>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</si>
  <si>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</si>
  <si>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</si>
  <si>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</si>
  <si>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</si>
  <si>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</si>
  <si>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</si>
  <si>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</si>
  <si>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</si>
  <si>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</si>
  <si>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</si>
  <si>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</si>
  <si>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</si>
  <si>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</si>
  <si>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</si>
  <si>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</si>
  <si>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</si>
  <si>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</si>
  <si>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</si>
  <si>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</si>
  <si>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</si>
  <si>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</si>
  <si>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</si>
  <si>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</si>
  <si>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</si>
  <si>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</si>
  <si>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</si>
  <si>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</si>
  <si>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</si>
  <si>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</si>
  <si>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</si>
  <si>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</si>
  <si>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</si>
  <si>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</si>
  <si>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</si>
  <si>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</si>
  <si>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</si>
  <si>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</si>
  <si>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</si>
  <si>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</si>
  <si>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</si>
  <si>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</si>
  <si>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</si>
  <si>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</si>
  <si>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</si>
  <si>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</si>
  <si>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</si>
  <si>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</si>
  <si>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</si>
  <si>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</si>
  <si>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</si>
  <si>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</si>
  <si>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</si>
  <si>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</si>
  <si>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</si>
  <si>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</si>
  <si>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</si>
  <si>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</si>
  <si>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</si>
  <si>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</si>
  <si>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</si>
  <si>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</si>
  <si>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</si>
  <si>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</si>
  <si>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</si>
  <si>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</si>
  <si>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</si>
  <si>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</si>
  <si>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</si>
  <si>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</si>
  <si>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</si>
  <si>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</si>
  <si>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</si>
  <si>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</si>
  <si>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</si>
  <si>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</si>
  <si>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</si>
  <si>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</si>
  <si>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</si>
  <si>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</si>
  <si>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</si>
  <si>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</si>
  <si>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</si>
  <si>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</si>
  <si>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</si>
  <si>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</si>
  <si>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</si>
  <si>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</si>
  <si>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</si>
  <si>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</si>
  <si>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</si>
  <si>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</si>
  <si>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</si>
  <si>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</si>
  <si>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</si>
  <si>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</si>
  <si>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</si>
  <si>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</si>
  <si>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</si>
  <si>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</si>
  <si>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</si>
  <si>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</si>
  <si>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</si>
  <si>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</si>
  <si>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</si>
  <si>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</si>
  <si>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</si>
  <si>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</si>
  <si>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</si>
  <si>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</si>
  <si>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</si>
  <si>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</si>
  <si>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</si>
  <si>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</si>
  <si>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</si>
  <si>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</si>
  <si>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</si>
  <si>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</si>
  <si>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</si>
  <si>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</si>
  <si>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</si>
  <si>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</si>
  <si>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</si>
  <si>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</si>
  <si>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</si>
  <si>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</si>
  <si>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</si>
  <si>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</si>
  <si>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</si>
  <si>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</si>
  <si>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</si>
  <si>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</si>
  <si>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</si>
  <si>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</si>
  <si>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</si>
  <si>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</si>
  <si>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</si>
  <si>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</si>
  <si>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</si>
  <si>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</si>
  <si>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</si>
  <si>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</si>
  <si>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</si>
  <si>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</si>
  <si>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</si>
  <si>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</si>
  <si>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</si>
  <si>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</si>
  <si>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</si>
  <si>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</si>
  <si>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</si>
  <si>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</si>
  <si>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</si>
  <si>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</si>
  <si>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GORANA KOVAČIĆA, CISTA VELIKA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</si>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</sst>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1084084.44</v>
      </c>
      <c r="D2" s="7">
        <f>'PR-RAS'!E6</f>
        <v>801133.35000000009</v>
      </c>
      <c r="E2" s="7">
        <v>0</v>
      </c>
      <c r="F2" s="7">
        <v>0</v>
      </c>
      <c r="G2" s="8">
        <f t="shared" ref="G2:G274" si="0">(B2/1000)*(C2*1+D2*2)</f>
        <v>2686.3511400000002</v>
      </c>
      <c r="H2" s="8">
        <f t="shared" ref="H2:H274" si="1">ABS(C2-ROUND(C2,0))+ABS(D2-ROUND(D2,0))</f>
        <v>0.7900000000372529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987830.12000000011</v>
      </c>
      <c r="D45" s="2">
        <f>'PR-RAS'!E49</f>
        <v>728244.41</v>
      </c>
      <c r="E45" s="2">
        <v>0</v>
      </c>
      <c r="F45" s="2">
        <v>0</v>
      </c>
      <c r="G45" s="3">
        <f t="shared" si="0"/>
        <v>107550.03336000002</v>
      </c>
      <c r="H45" s="3">
        <f t="shared" si="1"/>
        <v>0.530000000144355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25429.56</v>
      </c>
      <c r="D57" s="2">
        <f>'PR-RAS'!E61</f>
        <v>0</v>
      </c>
      <c r="E57" s="2">
        <v>0</v>
      </c>
      <c r="F57" s="2">
        <v>0</v>
      </c>
      <c r="G57" s="3">
        <f t="shared" si="0"/>
        <v>1424.0553600000001</v>
      </c>
      <c r="H57" s="3">
        <f t="shared" si="1"/>
        <v>0.43999999999869033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25429.56</v>
      </c>
      <c r="D58" s="2">
        <f>'PR-RAS'!E62</f>
        <v>0</v>
      </c>
      <c r="E58" s="2">
        <v>0</v>
      </c>
      <c r="F58" s="2">
        <v>0</v>
      </c>
      <c r="G58" s="3">
        <f t="shared" si="0"/>
        <v>1449.4849200000001</v>
      </c>
      <c r="H58" s="3">
        <f t="shared" si="1"/>
        <v>0.43999999999869033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694492.88</v>
      </c>
      <c r="D64" s="2">
        <f>'PR-RAS'!E68</f>
        <v>728244.41</v>
      </c>
      <c r="E64" s="2">
        <v>0</v>
      </c>
      <c r="F64" s="2">
        <v>0</v>
      </c>
      <c r="G64" s="3">
        <f t="shared" si="0"/>
        <v>135511.84710000001</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647215.05000000005</v>
      </c>
      <c r="D65" s="2">
        <f>'PR-RAS'!E69</f>
        <v>725148.55</v>
      </c>
      <c r="E65" s="2">
        <v>0</v>
      </c>
      <c r="F65" s="2">
        <v>0</v>
      </c>
      <c r="G65" s="3">
        <f t="shared" si="0"/>
        <v>134240.77760000003</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47277.83</v>
      </c>
      <c r="D66" s="2">
        <f>'PR-RAS'!E70</f>
        <v>3095.86</v>
      </c>
      <c r="E66" s="2">
        <v>0</v>
      </c>
      <c r="F66" s="2">
        <v>0</v>
      </c>
      <c r="G66" s="3">
        <f t="shared" si="0"/>
        <v>3475.5207500000001</v>
      </c>
      <c r="H66" s="3">
        <f t="shared" si="1"/>
        <v>0.30999999999812644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267907.68</v>
      </c>
      <c r="D70" s="2">
        <f>'PR-RAS'!E74</f>
        <v>0</v>
      </c>
      <c r="E70" s="2">
        <v>0</v>
      </c>
      <c r="F70" s="2">
        <v>0</v>
      </c>
      <c r="G70" s="3">
        <f t="shared" si="0"/>
        <v>18485.629919999999</v>
      </c>
      <c r="H70" s="3">
        <f t="shared" si="1"/>
        <v>0.32000000000698492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267907.68</v>
      </c>
      <c r="D72" s="2">
        <f>'PR-RAS'!E76</f>
        <v>0</v>
      </c>
      <c r="E72" s="2">
        <v>0</v>
      </c>
      <c r="F72" s="2">
        <v>0</v>
      </c>
      <c r="G72" s="3">
        <f t="shared" si="0"/>
        <v>19021.445279999996</v>
      </c>
      <c r="H72" s="3">
        <f t="shared" si="1"/>
        <v>0.32000000000698492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0.94</v>
      </c>
      <c r="D78" s="2">
        <f>'PR-RAS'!E82</f>
        <v>0.15</v>
      </c>
      <c r="E78" s="2">
        <v>0</v>
      </c>
      <c r="F78" s="2">
        <v>0</v>
      </c>
      <c r="G78" s="3">
        <f t="shared" si="0"/>
        <v>9.5479999999999995E-2</v>
      </c>
      <c r="H78" s="3">
        <f t="shared" si="1"/>
        <v>0.21000000000000005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0.94</v>
      </c>
      <c r="D79" s="2">
        <f>'PR-RAS'!E83</f>
        <v>0.15</v>
      </c>
      <c r="E79" s="2">
        <v>0</v>
      </c>
      <c r="F79" s="2">
        <v>0</v>
      </c>
      <c r="G79" s="3">
        <f t="shared" si="0"/>
        <v>9.672E-2</v>
      </c>
      <c r="H79" s="3">
        <f t="shared" si="1"/>
        <v>0.21000000000000005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0.94</v>
      </c>
      <c r="D81" s="2">
        <f>'PR-RAS'!E85</f>
        <v>0.15</v>
      </c>
      <c r="E81" s="2">
        <v>0</v>
      </c>
      <c r="F81" s="2">
        <v>0</v>
      </c>
      <c r="G81" s="3">
        <f t="shared" si="0"/>
        <v>9.9199999999999997E-2</v>
      </c>
      <c r="H81" s="3">
        <f t="shared" si="1"/>
        <v>0.21000000000000005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1280.23</v>
      </c>
      <c r="D102" s="2">
        <f>'PR-RAS'!E106</f>
        <v>165</v>
      </c>
      <c r="E102" s="2">
        <v>0</v>
      </c>
      <c r="F102" s="2">
        <v>0</v>
      </c>
      <c r="G102" s="3">
        <f t="shared" si="0"/>
        <v>162.63323000000003</v>
      </c>
      <c r="H102" s="3">
        <f t="shared" si="1"/>
        <v>0.23000000000001819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1280.23</v>
      </c>
      <c r="D108" s="2">
        <f>'PR-RAS'!E112</f>
        <v>165</v>
      </c>
      <c r="E108" s="2">
        <v>0</v>
      </c>
      <c r="F108" s="2">
        <v>0</v>
      </c>
      <c r="G108" s="3">
        <f t="shared" si="0"/>
        <v>172.29461000000001</v>
      </c>
      <c r="H108" s="3">
        <f t="shared" si="1"/>
        <v>0.23000000000001819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1280.23</v>
      </c>
      <c r="D113" s="2">
        <f>'PR-RAS'!E117</f>
        <v>165</v>
      </c>
      <c r="E113" s="2">
        <v>0</v>
      </c>
      <c r="F113" s="2">
        <v>0</v>
      </c>
      <c r="G113" s="3">
        <f t="shared" si="0"/>
        <v>180.34576000000001</v>
      </c>
      <c r="H113" s="3">
        <f t="shared" si="1"/>
        <v>0.23000000000001819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350</v>
      </c>
      <c r="D121" s="2">
        <f>'PR-RAS'!E125</f>
        <v>900.8</v>
      </c>
      <c r="E121" s="2">
        <v>0</v>
      </c>
      <c r="F121" s="2">
        <v>0</v>
      </c>
      <c r="G121" s="3">
        <f t="shared" si="0"/>
        <v>258.19200000000001</v>
      </c>
      <c r="H121" s="3">
        <f t="shared" si="1"/>
        <v>0.20000000000004547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350</v>
      </c>
      <c r="D122" s="2">
        <f>'PR-RAS'!E126</f>
        <v>900.8</v>
      </c>
      <c r="E122" s="2">
        <v>0</v>
      </c>
      <c r="F122" s="2">
        <v>0</v>
      </c>
      <c r="G122" s="3">
        <f t="shared" si="0"/>
        <v>260.34359999999998</v>
      </c>
      <c r="H122" s="3">
        <f t="shared" si="1"/>
        <v>0.20000000000004547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900.8</v>
      </c>
      <c r="E123" s="2">
        <v>0</v>
      </c>
      <c r="F123" s="2">
        <v>0</v>
      </c>
      <c r="G123" s="3">
        <f t="shared" si="0"/>
        <v>219.79519999999999</v>
      </c>
      <c r="H123" s="3">
        <f t="shared" si="1"/>
        <v>0.20000000000004547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350</v>
      </c>
      <c r="D124" s="2">
        <f>'PR-RAS'!E128</f>
        <v>0</v>
      </c>
      <c r="E124" s="2">
        <v>0</v>
      </c>
      <c r="F124" s="2">
        <v>0</v>
      </c>
      <c r="G124" s="3">
        <f t="shared" si="0"/>
        <v>43.05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94623.15</v>
      </c>
      <c r="D130" s="2">
        <f>'PR-RAS'!E134</f>
        <v>71822.990000000005</v>
      </c>
      <c r="E130" s="2">
        <v>0</v>
      </c>
      <c r="F130" s="2">
        <v>0</v>
      </c>
      <c r="G130" s="3">
        <f t="shared" si="0"/>
        <v>30736.717770000003</v>
      </c>
      <c r="H130" s="3">
        <f t="shared" si="1"/>
        <v>0.15999999998894054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94623.15</v>
      </c>
      <c r="D131" s="2">
        <f>'PR-RAS'!E135</f>
        <v>71822.990000000005</v>
      </c>
      <c r="E131" s="2">
        <v>0</v>
      </c>
      <c r="F131" s="2">
        <v>0</v>
      </c>
      <c r="G131" s="3">
        <f t="shared" si="0"/>
        <v>30974.9869</v>
      </c>
      <c r="H131" s="3">
        <f t="shared" si="1"/>
        <v>0.15999999998894054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92348.4</v>
      </c>
      <c r="D132" s="2">
        <f>'PR-RAS'!E136</f>
        <v>71822.990000000005</v>
      </c>
      <c r="E132" s="2">
        <v>0</v>
      </c>
      <c r="F132" s="2">
        <v>0</v>
      </c>
      <c r="G132" s="3">
        <f t="shared" si="0"/>
        <v>30915.263780000001</v>
      </c>
      <c r="H132" s="3">
        <f t="shared" si="1"/>
        <v>0.40999999998894054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2274.75</v>
      </c>
      <c r="D133" s="2">
        <f>'PR-RAS'!E137</f>
        <v>0</v>
      </c>
      <c r="E133" s="2">
        <v>0</v>
      </c>
      <c r="F133" s="2">
        <v>0</v>
      </c>
      <c r="G133" s="3">
        <f t="shared" si="0"/>
        <v>300.267</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1063197.0599999998</v>
      </c>
      <c r="D148" s="2">
        <f>'PR-RAS'!E152</f>
        <v>877146.3</v>
      </c>
      <c r="E148" s="2">
        <v>0</v>
      </c>
      <c r="F148" s="2">
        <v>0</v>
      </c>
      <c r="G148" s="3">
        <f t="shared" si="0"/>
        <v>414170.98002000002</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591227.32999999996</v>
      </c>
      <c r="D149" s="2">
        <f>'PR-RAS'!E153</f>
        <v>692070.52</v>
      </c>
      <c r="E149" s="2">
        <v>0</v>
      </c>
      <c r="F149" s="2">
        <v>0</v>
      </c>
      <c r="G149" s="3">
        <f t="shared" si="0"/>
        <v>292354.51876000001</v>
      </c>
      <c r="H149" s="3">
        <f t="shared" si="1"/>
        <v>0.80999999993946403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490352.81</v>
      </c>
      <c r="D150" s="2">
        <f>'PR-RAS'!E154</f>
        <v>576503.21</v>
      </c>
      <c r="E150" s="2">
        <v>0</v>
      </c>
      <c r="F150" s="2">
        <v>0</v>
      </c>
      <c r="G150" s="3">
        <f t="shared" si="0"/>
        <v>244860.52526999998</v>
      </c>
      <c r="H150" s="3">
        <f t="shared" si="1"/>
        <v>0.3999999999650754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490352.81</v>
      </c>
      <c r="D151" s="2">
        <f>'PR-RAS'!E155</f>
        <v>576503.21</v>
      </c>
      <c r="E151" s="2">
        <v>0</v>
      </c>
      <c r="F151" s="2">
        <v>0</v>
      </c>
      <c r="G151" s="3">
        <f t="shared" si="0"/>
        <v>246503.88449999999</v>
      </c>
      <c r="H151" s="3">
        <f t="shared" si="1"/>
        <v>0.3999999999650754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20409.740000000002</v>
      </c>
      <c r="D155" s="2">
        <f>'PR-RAS'!E159</f>
        <v>22456.639999999999</v>
      </c>
      <c r="E155" s="2">
        <v>0</v>
      </c>
      <c r="F155" s="2">
        <v>0</v>
      </c>
      <c r="G155" s="3">
        <f t="shared" si="0"/>
        <v>10059.745080000001</v>
      </c>
      <c r="H155" s="3">
        <f t="shared" si="1"/>
        <v>0.61999999999898137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80464.78</v>
      </c>
      <c r="D156" s="2">
        <f>'PR-RAS'!E160</f>
        <v>93110.67</v>
      </c>
      <c r="E156" s="2">
        <v>0</v>
      </c>
      <c r="F156" s="2">
        <v>0</v>
      </c>
      <c r="G156" s="3">
        <f t="shared" si="0"/>
        <v>41336.348599999998</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80464.78</v>
      </c>
      <c r="D158" s="2">
        <f>'PR-RAS'!E162</f>
        <v>93110.67</v>
      </c>
      <c r="E158" s="2">
        <v>0</v>
      </c>
      <c r="F158" s="2">
        <v>0</v>
      </c>
      <c r="G158" s="3">
        <f t="shared" si="0"/>
        <v>41869.720840000002</v>
      </c>
      <c r="H158" s="3">
        <f t="shared" si="1"/>
        <v>0.55000000000291038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224639.08</v>
      </c>
      <c r="D160" s="2">
        <f>'PR-RAS'!E164</f>
        <v>182287.87999999998</v>
      </c>
      <c r="E160" s="2">
        <v>0</v>
      </c>
      <c r="F160" s="2">
        <v>0</v>
      </c>
      <c r="G160" s="3">
        <f t="shared" si="0"/>
        <v>93685.15956</v>
      </c>
      <c r="H160" s="3">
        <f t="shared" si="1"/>
        <v>0.20000000001164153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61072.11</v>
      </c>
      <c r="D161" s="2">
        <f>'PR-RAS'!E165</f>
        <v>40067.379999999997</v>
      </c>
      <c r="E161" s="2">
        <v>0</v>
      </c>
      <c r="F161" s="2">
        <v>0</v>
      </c>
      <c r="G161" s="3">
        <f t="shared" si="0"/>
        <v>22593.099200000001</v>
      </c>
      <c r="H161" s="3">
        <f t="shared" si="1"/>
        <v>0.48999999999796273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24019.05</v>
      </c>
      <c r="D162" s="2">
        <f>'PR-RAS'!E166</f>
        <v>1762.27</v>
      </c>
      <c r="E162" s="2">
        <v>0</v>
      </c>
      <c r="F162" s="2">
        <v>0</v>
      </c>
      <c r="G162" s="3">
        <f t="shared" si="0"/>
        <v>4434.5179900000003</v>
      </c>
      <c r="H162" s="3">
        <f t="shared" si="1"/>
        <v>0.31999999999925421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36943.06</v>
      </c>
      <c r="D163" s="2">
        <f>'PR-RAS'!E167</f>
        <v>37871.86</v>
      </c>
      <c r="E163" s="2">
        <v>0</v>
      </c>
      <c r="F163" s="2">
        <v>0</v>
      </c>
      <c r="G163" s="3">
        <f t="shared" si="0"/>
        <v>18255.25836</v>
      </c>
      <c r="H163" s="3">
        <f t="shared" si="1"/>
        <v>0.19999999999708962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v>
      </c>
      <c r="D164" s="2">
        <f>'PR-RAS'!E168</f>
        <v>433.25</v>
      </c>
      <c r="E164" s="2">
        <v>0</v>
      </c>
      <c r="F164" s="2">
        <v>0</v>
      </c>
      <c r="G164" s="3">
        <f t="shared" si="0"/>
        <v>159.1695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48241.479999999996</v>
      </c>
      <c r="D166" s="2">
        <f>'PR-RAS'!E170</f>
        <v>51658.86</v>
      </c>
      <c r="E166" s="2">
        <v>0</v>
      </c>
      <c r="F166" s="2">
        <v>0</v>
      </c>
      <c r="G166" s="3">
        <f t="shared" si="0"/>
        <v>25007.268000000004</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5723.48</v>
      </c>
      <c r="D167" s="2">
        <f>'PR-RAS'!E171</f>
        <v>9136.24</v>
      </c>
      <c r="E167" s="2">
        <v>0</v>
      </c>
      <c r="F167" s="2">
        <v>0</v>
      </c>
      <c r="G167" s="3">
        <f t="shared" si="0"/>
        <v>3983.3293600000002</v>
      </c>
      <c r="H167" s="3">
        <f t="shared" si="1"/>
        <v>0.71999999999934516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13181.28</v>
      </c>
      <c r="D168" s="2">
        <f>'PR-RAS'!E172</f>
        <v>14002.28</v>
      </c>
      <c r="E168" s="2">
        <v>0</v>
      </c>
      <c r="F168" s="2">
        <v>0</v>
      </c>
      <c r="G168" s="3">
        <f t="shared" si="0"/>
        <v>6878.035280000001</v>
      </c>
      <c r="H168" s="3">
        <f t="shared" si="1"/>
        <v>0.56000000000130967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27449.69</v>
      </c>
      <c r="D169" s="2">
        <f>'PR-RAS'!E173</f>
        <v>26523.77</v>
      </c>
      <c r="E169" s="2">
        <v>0</v>
      </c>
      <c r="F169" s="2">
        <v>0</v>
      </c>
      <c r="G169" s="3">
        <f t="shared" si="0"/>
        <v>13523.53464</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1887.03</v>
      </c>
      <c r="D170" s="2">
        <f>'PR-RAS'!E174</f>
        <v>1996.57</v>
      </c>
      <c r="E170" s="2">
        <v>0</v>
      </c>
      <c r="F170" s="2">
        <v>0</v>
      </c>
      <c r="G170" s="3">
        <f t="shared" si="0"/>
        <v>993.74873000000002</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107075.72999999998</v>
      </c>
      <c r="D174" s="2">
        <f>'PR-RAS'!E178</f>
        <v>87616.87000000001</v>
      </c>
      <c r="E174" s="2">
        <v>0</v>
      </c>
      <c r="F174" s="2">
        <v>0</v>
      </c>
      <c r="G174" s="3">
        <f t="shared" si="0"/>
        <v>48839.538309999989</v>
      </c>
      <c r="H174" s="3">
        <f t="shared" si="1"/>
        <v>0.40000000000873115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22574.959999999999</v>
      </c>
      <c r="D175" s="2">
        <f>'PR-RAS'!E179</f>
        <v>26163.99</v>
      </c>
      <c r="E175" s="2">
        <v>0</v>
      </c>
      <c r="F175" s="2">
        <v>0</v>
      </c>
      <c r="G175" s="3">
        <f t="shared" si="0"/>
        <v>13033.111559999999</v>
      </c>
      <c r="H175" s="3">
        <f t="shared" si="1"/>
        <v>4.9999999999272404E-2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2795.13</v>
      </c>
      <c r="D176" s="2">
        <f>'PR-RAS'!E180</f>
        <v>4649.63</v>
      </c>
      <c r="E176" s="2">
        <v>0</v>
      </c>
      <c r="F176" s="2">
        <v>0</v>
      </c>
      <c r="G176" s="3">
        <f t="shared" si="0"/>
        <v>2116.5182499999996</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3373.54</v>
      </c>
      <c r="D177" s="2">
        <f>'PR-RAS'!E181</f>
        <v>323.88</v>
      </c>
      <c r="E177" s="2">
        <v>0</v>
      </c>
      <c r="F177" s="2">
        <v>0</v>
      </c>
      <c r="G177" s="3">
        <f t="shared" si="0"/>
        <v>707.74879999999996</v>
      </c>
      <c r="H177" s="3">
        <f t="shared" si="1"/>
        <v>0.58000000000004093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5364.26</v>
      </c>
      <c r="D178" s="2">
        <f>'PR-RAS'!E182</f>
        <v>4062.72</v>
      </c>
      <c r="E178" s="2">
        <v>0</v>
      </c>
      <c r="F178" s="2">
        <v>0</v>
      </c>
      <c r="G178" s="3">
        <f t="shared" si="0"/>
        <v>2387.6768999999999</v>
      </c>
      <c r="H178" s="3">
        <f t="shared" si="1"/>
        <v>0.54000000000041837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796.35</v>
      </c>
      <c r="D180" s="2">
        <f>'PR-RAS'!E184</f>
        <v>1321.35</v>
      </c>
      <c r="E180" s="2">
        <v>0</v>
      </c>
      <c r="F180" s="2">
        <v>0</v>
      </c>
      <c r="G180" s="3">
        <f t="shared" si="0"/>
        <v>615.58994999999993</v>
      </c>
      <c r="H180" s="3">
        <f t="shared" si="1"/>
        <v>0.69999999999993179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68049.149999999994</v>
      </c>
      <c r="D181" s="2">
        <f>'PR-RAS'!E185</f>
        <v>48504.47</v>
      </c>
      <c r="E181" s="2">
        <v>0</v>
      </c>
      <c r="F181" s="2">
        <v>0</v>
      </c>
      <c r="G181" s="3">
        <f t="shared" si="0"/>
        <v>29710.456199999997</v>
      </c>
      <c r="H181" s="3">
        <f t="shared" si="1"/>
        <v>0.61999999999534339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1370.23</v>
      </c>
      <c r="D182" s="2">
        <f>'PR-RAS'!E186</f>
        <v>1472.19</v>
      </c>
      <c r="E182" s="2">
        <v>0</v>
      </c>
      <c r="F182" s="2">
        <v>0</v>
      </c>
      <c r="G182" s="3">
        <f t="shared" si="0"/>
        <v>780.94441000000006</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2752.11</v>
      </c>
      <c r="D183" s="2">
        <f>'PR-RAS'!E187</f>
        <v>1118.6400000000001</v>
      </c>
      <c r="E183" s="2">
        <v>0</v>
      </c>
      <c r="F183" s="2">
        <v>0</v>
      </c>
      <c r="G183" s="3">
        <f t="shared" si="0"/>
        <v>908.06898000000001</v>
      </c>
      <c r="H183" s="3">
        <f t="shared" si="1"/>
        <v>0.47000000000002728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304.5</v>
      </c>
      <c r="D184" s="2">
        <f>'PR-RAS'!E188</f>
        <v>0</v>
      </c>
      <c r="E184" s="2">
        <v>0</v>
      </c>
      <c r="F184" s="2">
        <v>0</v>
      </c>
      <c r="G184" s="3">
        <f t="shared" si="0"/>
        <v>55.723500000000001</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7945.26</v>
      </c>
      <c r="D190" s="2">
        <f>'PR-RAS'!E194</f>
        <v>2944.77</v>
      </c>
      <c r="E190" s="2">
        <v>0</v>
      </c>
      <c r="F190" s="2">
        <v>0</v>
      </c>
      <c r="G190" s="3">
        <f t="shared" si="0"/>
        <v>2614.7772</v>
      </c>
      <c r="H190" s="3">
        <f t="shared" si="1"/>
        <v>0.49000000000023647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0</v>
      </c>
      <c r="E191" s="2">
        <v>0</v>
      </c>
      <c r="F191" s="2">
        <v>0</v>
      </c>
      <c r="G191" s="3">
        <f t="shared" si="0"/>
        <v>9.5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1089.7</v>
      </c>
      <c r="D192" s="2">
        <f>'PR-RAS'!E196</f>
        <v>705.7</v>
      </c>
      <c r="E192" s="2">
        <v>0</v>
      </c>
      <c r="F192" s="2">
        <v>0</v>
      </c>
      <c r="G192" s="3">
        <f t="shared" si="0"/>
        <v>477.71010000000007</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4585.3500000000004</v>
      </c>
      <c r="D193" s="2">
        <f>'PR-RAS'!E197</f>
        <v>431.26</v>
      </c>
      <c r="E193" s="2">
        <v>0</v>
      </c>
      <c r="F193" s="2">
        <v>0</v>
      </c>
      <c r="G193" s="3">
        <f t="shared" si="0"/>
        <v>1045.9910400000001</v>
      </c>
      <c r="H193" s="3">
        <f t="shared" si="1"/>
        <v>0.6100000000003547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216.59</v>
      </c>
      <c r="D195" s="2">
        <f>'PR-RAS'!E199</f>
        <v>300</v>
      </c>
      <c r="E195" s="2">
        <v>0</v>
      </c>
      <c r="F195" s="2">
        <v>0</v>
      </c>
      <c r="G195" s="3">
        <f t="shared" si="0"/>
        <v>158.41846000000001</v>
      </c>
      <c r="H195" s="3">
        <f t="shared" si="1"/>
        <v>0.40999999999999659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1815.53</v>
      </c>
      <c r="D197" s="2">
        <f>'PR-RAS'!E201</f>
        <v>1287.81</v>
      </c>
      <c r="E197" s="2">
        <v>0</v>
      </c>
      <c r="F197" s="2">
        <v>0</v>
      </c>
      <c r="G197" s="3">
        <f t="shared" si="0"/>
        <v>860.66539999999998</v>
      </c>
      <c r="H197" s="3">
        <f t="shared" si="1"/>
        <v>0.66000000000008185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325.19</v>
      </c>
      <c r="D198" s="2">
        <f>'PR-RAS'!E202</f>
        <v>281.28000000000003</v>
      </c>
      <c r="E198" s="2">
        <v>0</v>
      </c>
      <c r="F198" s="2">
        <v>0</v>
      </c>
      <c r="G198" s="3">
        <f t="shared" si="0"/>
        <v>174.88675000000001</v>
      </c>
      <c r="H198" s="3">
        <f t="shared" si="1"/>
        <v>0.47000000000002728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325.19</v>
      </c>
      <c r="D212" s="2">
        <f>'PR-RAS'!E216</f>
        <v>281.28000000000003</v>
      </c>
      <c r="E212" s="2">
        <v>0</v>
      </c>
      <c r="F212" s="2">
        <v>0</v>
      </c>
      <c r="G212" s="3">
        <f t="shared" si="0"/>
        <v>187.31524999999999</v>
      </c>
      <c r="H212" s="3">
        <f t="shared" si="1"/>
        <v>0.47000000000002728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325.19</v>
      </c>
      <c r="D213" s="2">
        <f>'PR-RAS'!E217</f>
        <v>280.42</v>
      </c>
      <c r="E213" s="2">
        <v>0</v>
      </c>
      <c r="F213" s="2">
        <v>0</v>
      </c>
      <c r="G213" s="3">
        <f t="shared" si="0"/>
        <v>187.83835999999999</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0.86</v>
      </c>
      <c r="E215" s="2">
        <v>0</v>
      </c>
      <c r="F215" s="2">
        <v>0</v>
      </c>
      <c r="G215" s="3">
        <f t="shared" si="0"/>
        <v>0.36807999999999996</v>
      </c>
      <c r="H215" s="3">
        <f t="shared" si="1"/>
        <v>0.14000000000000001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197715.9</v>
      </c>
      <c r="D226" s="2">
        <f>'PR-RAS'!E230</f>
        <v>0</v>
      </c>
      <c r="E226" s="2">
        <v>0</v>
      </c>
      <c r="F226" s="2">
        <v>0</v>
      </c>
      <c r="G226" s="3">
        <f t="shared" si="0"/>
        <v>44486.077499999999</v>
      </c>
      <c r="H226" s="3">
        <f t="shared" si="1"/>
        <v>0.10000000000582077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197715.9</v>
      </c>
      <c r="D253" s="2">
        <f>'PR-RAS'!E257</f>
        <v>0</v>
      </c>
      <c r="E253" s="2">
        <v>0</v>
      </c>
      <c r="F253" s="2">
        <v>0</v>
      </c>
      <c r="G253" s="3">
        <f t="shared" si="0"/>
        <v>49824.406799999997</v>
      </c>
      <c r="H253" s="3">
        <f t="shared" si="1"/>
        <v>0.10000000000582077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29987.77</v>
      </c>
      <c r="D255" s="2">
        <f>'PR-RAS'!E259</f>
        <v>0</v>
      </c>
      <c r="E255" s="2">
        <v>0</v>
      </c>
      <c r="F255" s="2">
        <v>0</v>
      </c>
      <c r="G255" s="3">
        <f t="shared" si="0"/>
        <v>7616.8935799999999</v>
      </c>
      <c r="H255" s="3">
        <f t="shared" si="1"/>
        <v>0.22999999999956344</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167728.13</v>
      </c>
      <c r="D257" s="2">
        <f>'PR-RAS'!E261</f>
        <v>0</v>
      </c>
      <c r="E257" s="2">
        <v>0</v>
      </c>
      <c r="F257" s="2">
        <v>0</v>
      </c>
      <c r="G257" s="3">
        <f t="shared" si="0"/>
        <v>42938.401280000005</v>
      </c>
      <c r="H257" s="3">
        <f t="shared" si="1"/>
        <v>0.13000000000465661</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2362.77</v>
      </c>
      <c r="E258" s="2">
        <v>0</v>
      </c>
      <c r="F258" s="2">
        <v>0</v>
      </c>
      <c r="G258" s="3">
        <f t="shared" si="0"/>
        <v>1214.46378</v>
      </c>
      <c r="H258" s="3">
        <f t="shared" si="1"/>
        <v>0.23000000000001819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2362.77</v>
      </c>
      <c r="E265" s="2">
        <v>0</v>
      </c>
      <c r="F265" s="2">
        <v>0</v>
      </c>
      <c r="G265" s="3">
        <f t="shared" si="0"/>
        <v>1247.5425600000001</v>
      </c>
      <c r="H265" s="3">
        <f t="shared" si="1"/>
        <v>0.23000000000001819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2362.77</v>
      </c>
      <c r="E267" s="2">
        <v>0</v>
      </c>
      <c r="F267" s="2">
        <v>0</v>
      </c>
      <c r="G267" s="3">
        <f t="shared" si="0"/>
        <v>1256.9936400000001</v>
      </c>
      <c r="H267" s="3">
        <f t="shared" si="1"/>
        <v>0.23000000000001819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49289.56</v>
      </c>
      <c r="D269" s="2">
        <f>'PR-RAS'!E273</f>
        <v>143.85</v>
      </c>
      <c r="E269" s="2">
        <v>0</v>
      </c>
      <c r="F269" s="2">
        <v>0</v>
      </c>
      <c r="G269" s="3">
        <f t="shared" si="0"/>
        <v>13286.705679999999</v>
      </c>
      <c r="H269" s="3">
        <f t="shared" si="1"/>
        <v>0.59000000000233399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49289.56</v>
      </c>
      <c r="D270" s="2">
        <f>'PR-RAS'!E274</f>
        <v>143.85</v>
      </c>
      <c r="E270" s="2">
        <v>0</v>
      </c>
      <c r="F270" s="2">
        <v>0</v>
      </c>
      <c r="G270" s="3">
        <f t="shared" si="0"/>
        <v>13336.282939999999</v>
      </c>
      <c r="H270" s="3">
        <f t="shared" si="1"/>
        <v>0.59000000000233399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6329.37</v>
      </c>
      <c r="D271" s="2">
        <f>'PR-RAS'!E275</f>
        <v>0</v>
      </c>
      <c r="E271" s="2">
        <v>0</v>
      </c>
      <c r="F271" s="2">
        <v>0</v>
      </c>
      <c r="G271" s="3">
        <f t="shared" si="0"/>
        <v>1708.9299000000001</v>
      </c>
      <c r="H271" s="3">
        <f t="shared" si="1"/>
        <v>0.36999999999989086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143.74</v>
      </c>
      <c r="D272" s="2">
        <f>'PR-RAS'!E276</f>
        <v>143.85</v>
      </c>
      <c r="E272" s="2">
        <v>0</v>
      </c>
      <c r="F272" s="2">
        <v>0</v>
      </c>
      <c r="G272" s="3">
        <f t="shared" si="0"/>
        <v>116.92024000000001</v>
      </c>
      <c r="H272" s="3">
        <f t="shared" si="1"/>
        <v>0.40999999999999659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42816.45</v>
      </c>
      <c r="D273" s="2">
        <f>'PR-RAS'!E277</f>
        <v>0</v>
      </c>
      <c r="E273" s="2">
        <v>0</v>
      </c>
      <c r="F273" s="2">
        <v>0</v>
      </c>
      <c r="G273" s="3">
        <f t="shared" si="0"/>
        <v>11646.0744</v>
      </c>
      <c r="H273" s="3">
        <f t="shared" si="1"/>
        <v>0.44999999999708962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1063197.0599999998</v>
      </c>
      <c r="D295" s="2">
        <f>'PR-RAS'!E299</f>
        <v>877146.3</v>
      </c>
      <c r="E295" s="2">
        <v>0</v>
      </c>
      <c r="F295" s="2">
        <v>0</v>
      </c>
      <c r="G295" s="3">
        <f t="shared" si="12"/>
        <v>828341.96004000003</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20887.380000000121</v>
      </c>
      <c r="D296" s="2">
        <f>'PR-RAS'!E300</f>
        <v>0</v>
      </c>
      <c r="E296" s="2">
        <v>0</v>
      </c>
      <c r="F296" s="2">
        <v>0</v>
      </c>
      <c r="G296" s="3">
        <f t="shared" si="12"/>
        <v>6161.7771000000357</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76012.949999999953</v>
      </c>
      <c r="E297" s="2">
        <v>0</v>
      </c>
      <c r="F297" s="2">
        <v>0</v>
      </c>
      <c r="G297" s="3">
        <f t="shared" si="12"/>
        <v>44999.666399999973</v>
      </c>
      <c r="H297" s="3">
        <f t="shared" si="13"/>
        <v>5.0000000046566129E-2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176481.44</v>
      </c>
      <c r="D298" s="2">
        <f>'PR-RAS'!E302</f>
        <v>196366.7</v>
      </c>
      <c r="E298" s="2">
        <v>0</v>
      </c>
      <c r="F298" s="2">
        <v>0</v>
      </c>
      <c r="G298" s="3">
        <f t="shared" si="12"/>
        <v>169056.80748000002</v>
      </c>
      <c r="H298" s="3">
        <f t="shared" si="13"/>
        <v>0.73999999999068677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39.82</v>
      </c>
      <c r="D300" s="2">
        <f>'PR-RAS'!E304</f>
        <v>54235.170000000042</v>
      </c>
      <c r="E300" s="2">
        <v>0</v>
      </c>
      <c r="F300" s="2">
        <v>0</v>
      </c>
      <c r="G300" s="3">
        <f t="shared" si="12"/>
        <v>32444.537840000026</v>
      </c>
      <c r="H300" s="3">
        <f t="shared" si="13"/>
        <v>0.35000000004190923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32055.599999999999</v>
      </c>
      <c r="D355" s="2">
        <f>'PR-RAS'!E360</f>
        <v>4901.8100000000004</v>
      </c>
      <c r="E355" s="2">
        <v>0</v>
      </c>
      <c r="F355" s="2">
        <v>0</v>
      </c>
      <c r="G355" s="3">
        <f t="shared" si="12"/>
        <v>14818.16388</v>
      </c>
      <c r="H355" s="3">
        <f t="shared" si="13"/>
        <v>0.59000000000105501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32055.599999999999</v>
      </c>
      <c r="D368" s="2">
        <f>'PR-RAS'!E373</f>
        <v>4901.8100000000004</v>
      </c>
      <c r="E368" s="2">
        <v>0</v>
      </c>
      <c r="F368" s="2">
        <v>0</v>
      </c>
      <c r="G368" s="3">
        <f t="shared" si="12"/>
        <v>15362.33374</v>
      </c>
      <c r="H368" s="3">
        <f t="shared" si="13"/>
        <v>0.59000000000105501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28456.43</v>
      </c>
      <c r="D374" s="2">
        <f>'PR-RAS'!E379</f>
        <v>2990.63</v>
      </c>
      <c r="E374" s="2">
        <v>0</v>
      </c>
      <c r="F374" s="2">
        <v>0</v>
      </c>
      <c r="G374" s="3">
        <f t="shared" si="12"/>
        <v>12845.258370000001</v>
      </c>
      <c r="H374" s="3">
        <f t="shared" si="13"/>
        <v>0.8000000000001819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2274.75</v>
      </c>
      <c r="D375" s="2">
        <f>'PR-RAS'!E380</f>
        <v>0</v>
      </c>
      <c r="E375" s="2">
        <v>0</v>
      </c>
      <c r="F375" s="2">
        <v>0</v>
      </c>
      <c r="G375" s="3">
        <f t="shared" si="12"/>
        <v>850.75649999999996</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2990.63</v>
      </c>
      <c r="E377" s="2">
        <v>0</v>
      </c>
      <c r="F377" s="2">
        <v>0</v>
      </c>
      <c r="G377" s="3">
        <f t="shared" si="12"/>
        <v>2248.9537599999999</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994.18</v>
      </c>
      <c r="D379" s="2">
        <f>'PR-RAS'!E384</f>
        <v>0</v>
      </c>
      <c r="E379" s="2">
        <v>0</v>
      </c>
      <c r="F379" s="2">
        <v>0</v>
      </c>
      <c r="G379" s="3">
        <f t="shared" si="12"/>
        <v>375.80003999999997</v>
      </c>
      <c r="H379" s="3">
        <f t="shared" si="13"/>
        <v>0.17999999999994998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25187.5</v>
      </c>
      <c r="D381" s="2">
        <f>'PR-RAS'!E386</f>
        <v>0</v>
      </c>
      <c r="E381" s="2">
        <v>0</v>
      </c>
      <c r="F381" s="2">
        <v>0</v>
      </c>
      <c r="G381" s="3">
        <f t="shared" si="12"/>
        <v>9571.25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3599.17</v>
      </c>
      <c r="D388" s="2">
        <f>'PR-RAS'!E393</f>
        <v>1911.18</v>
      </c>
      <c r="E388" s="2">
        <v>0</v>
      </c>
      <c r="F388" s="2">
        <v>0</v>
      </c>
      <c r="G388" s="3">
        <f t="shared" si="12"/>
        <v>2872.1321100000005</v>
      </c>
      <c r="H388" s="3">
        <f t="shared" si="13"/>
        <v>0.35000000000013642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3599.17</v>
      </c>
      <c r="D389" s="2">
        <f>'PR-RAS'!E394</f>
        <v>1911.18</v>
      </c>
      <c r="E389" s="2">
        <v>0</v>
      </c>
      <c r="F389" s="2">
        <v>0</v>
      </c>
      <c r="G389" s="3">
        <f t="shared" si="12"/>
        <v>2879.5536400000005</v>
      </c>
      <c r="H389" s="3">
        <f t="shared" si="13"/>
        <v>0.35000000000013642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32055.599999999999</v>
      </c>
      <c r="D413" s="2">
        <f>'PR-RAS'!E418</f>
        <v>4901.8100000000004</v>
      </c>
      <c r="E413" s="2">
        <v>0</v>
      </c>
      <c r="F413" s="2">
        <v>0</v>
      </c>
      <c r="G413" s="3">
        <f t="shared" si="12"/>
        <v>17245.998639999998</v>
      </c>
      <c r="H413" s="3">
        <f t="shared" si="13"/>
        <v>0.59000000000105501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188665.68</v>
      </c>
      <c r="D415" s="2">
        <f>'PR-RAS'!E420</f>
        <v>220721.3</v>
      </c>
      <c r="E415" s="2">
        <v>0</v>
      </c>
      <c r="F415" s="2">
        <v>0</v>
      </c>
      <c r="G415" s="3">
        <f t="shared" si="12"/>
        <v>260864.82792000001</v>
      </c>
      <c r="H415" s="3">
        <f t="shared" si="13"/>
        <v>0.61999999999534339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1084084.44</v>
      </c>
      <c r="D417" s="2">
        <f>'PR-RAS'!E422</f>
        <v>801133.35000000009</v>
      </c>
      <c r="E417" s="2">
        <v>0</v>
      </c>
      <c r="F417" s="2">
        <v>0</v>
      </c>
      <c r="G417" s="3">
        <f t="shared" si="12"/>
        <v>1117522.07424</v>
      </c>
      <c r="H417" s="3">
        <f t="shared" si="13"/>
        <v>0.7900000000372529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1095252.6599999999</v>
      </c>
      <c r="D418" s="2">
        <f>'PR-RAS'!E423</f>
        <v>882048.1100000001</v>
      </c>
      <c r="E418" s="2">
        <v>0</v>
      </c>
      <c r="F418" s="2">
        <v>0</v>
      </c>
      <c r="G418" s="3">
        <f t="shared" si="12"/>
        <v>1192348.4829599999</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11168.219999999972</v>
      </c>
      <c r="D420" s="2">
        <f>'PR-RAS'!E425</f>
        <v>80914.760000000009</v>
      </c>
      <c r="E420" s="2">
        <v>0</v>
      </c>
      <c r="F420" s="2">
        <v>0</v>
      </c>
      <c r="G420" s="3">
        <f t="shared" si="12"/>
        <v>72486.053059999991</v>
      </c>
      <c r="H420" s="3">
        <f t="shared" si="13"/>
        <v>0.4599999999627471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12184.239999999991</v>
      </c>
      <c r="D422" s="2">
        <f>'PR-RAS'!E427</f>
        <v>24354.599999999977</v>
      </c>
      <c r="E422" s="2">
        <v>0</v>
      </c>
      <c r="F422" s="2">
        <v>0</v>
      </c>
      <c r="G422" s="3">
        <f t="shared" si="12"/>
        <v>25636.138239999975</v>
      </c>
      <c r="H422" s="3">
        <f t="shared" si="13"/>
        <v>0.64000000001396984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39.82</v>
      </c>
      <c r="D423" s="2">
        <f>'PR-RAS'!E428</f>
        <v>54235.170000000042</v>
      </c>
      <c r="E423" s="2">
        <v>0</v>
      </c>
      <c r="F423" s="2">
        <v>0</v>
      </c>
      <c r="G423" s="3">
        <f t="shared" si="12"/>
        <v>45791.287520000034</v>
      </c>
      <c r="H423" s="3">
        <f t="shared" si="13"/>
        <v>0.35000000004190923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1084084.44</v>
      </c>
      <c r="D637" s="2">
        <f>'PR-RAS'!E643</f>
        <v>801133.35000000009</v>
      </c>
      <c r="E637" s="2">
        <v>0</v>
      </c>
      <c r="F637" s="2">
        <v>0</v>
      </c>
      <c r="G637" s="3">
        <f t="shared" si="14"/>
        <v>1708519.32504</v>
      </c>
      <c r="H637" s="3">
        <f t="shared" si="15"/>
        <v>0.7900000000372529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1095252.6599999999</v>
      </c>
      <c r="D638" s="2">
        <f>'PR-RAS'!E644</f>
        <v>882048.1100000001</v>
      </c>
      <c r="E638" s="2">
        <v>0</v>
      </c>
      <c r="F638" s="2">
        <v>0</v>
      </c>
      <c r="G638" s="3">
        <f t="shared" si="14"/>
        <v>1821405.2365599999</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11168.219999999972</v>
      </c>
      <c r="D640" s="2">
        <f>'PR-RAS'!E646</f>
        <v>80914.760000000009</v>
      </c>
      <c r="E640" s="2">
        <v>0</v>
      </c>
      <c r="F640" s="2">
        <v>0</v>
      </c>
      <c r="G640" s="3">
        <f t="shared" si="14"/>
        <v>110545.55585999999</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12184.239999999991</v>
      </c>
      <c r="D642" s="2">
        <f>'PR-RAS'!E648</f>
        <v>24354.599999999977</v>
      </c>
      <c r="E642" s="2">
        <v>0</v>
      </c>
      <c r="F642" s="2">
        <v>0</v>
      </c>
      <c r="G642" s="3">
        <f t="shared" si="14"/>
        <v>39032.695039999962</v>
      </c>
      <c r="H642" s="3">
        <f t="shared" si="15"/>
        <v>0.64000000001396984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23352.459999999963</v>
      </c>
      <c r="D644" s="2">
        <f>'PR-RAS'!E650</f>
        <v>105269.35999999999</v>
      </c>
      <c r="E644" s="2">
        <v>0</v>
      </c>
      <c r="F644" s="2">
        <v>0</v>
      </c>
      <c r="G644" s="3">
        <f t="shared" si="14"/>
        <v>150392.02873999995</v>
      </c>
      <c r="H644" s="3">
        <f t="shared" si="15"/>
        <v>0.81999999994877726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50005.94</v>
      </c>
      <c r="D645" s="2">
        <f>'PR-RAS'!E651</f>
        <v>0</v>
      </c>
      <c r="E645" s="2">
        <v>0</v>
      </c>
      <c r="F645" s="2">
        <v>0</v>
      </c>
      <c r="G645" s="3">
        <f t="shared" si="14"/>
        <v>32203.825360000003</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32566.35</v>
      </c>
      <c r="D646" s="2">
        <f>'PR-RAS'!E653</f>
        <v>43770.36</v>
      </c>
      <c r="E646" s="2">
        <v>0</v>
      </c>
      <c r="F646" s="2">
        <v>0</v>
      </c>
      <c r="G646" s="3">
        <f t="shared" si="14"/>
        <v>77469.060150000005</v>
      </c>
      <c r="H646" s="3">
        <f t="shared" si="15"/>
        <v>0.70999999999912689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1504429.14</v>
      </c>
      <c r="D647" s="2">
        <f>'PR-RAS'!E654</f>
        <v>172768.25</v>
      </c>
      <c r="E647" s="2">
        <v>0</v>
      </c>
      <c r="F647" s="2">
        <v>0</v>
      </c>
      <c r="G647" s="3">
        <f t="shared" si="14"/>
        <v>1195077.8034399999</v>
      </c>
      <c r="H647" s="3">
        <f t="shared" si="15"/>
        <v>0.38999999989755452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1493225.13</v>
      </c>
      <c r="D648" s="2">
        <f>'PR-RAS'!E655</f>
        <v>208944.87</v>
      </c>
      <c r="E648" s="2">
        <v>0</v>
      </c>
      <c r="F648" s="2">
        <v>0</v>
      </c>
      <c r="G648" s="3">
        <f t="shared" si="14"/>
        <v>1236491.3208899999</v>
      </c>
      <c r="H648" s="3">
        <f t="shared" si="15"/>
        <v>0.2599999998928979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43770.360000000102</v>
      </c>
      <c r="D649" s="2">
        <f>'PR-RAS'!E656</f>
        <v>7593.7399999999907</v>
      </c>
      <c r="E649" s="2">
        <v>0</v>
      </c>
      <c r="F649" s="2">
        <v>0</v>
      </c>
      <c r="G649" s="3">
        <f t="shared" si="14"/>
        <v>38204.680320000058</v>
      </c>
      <c r="H649" s="3">
        <f t="shared" si="15"/>
        <v>0.62000000011175871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26</v>
      </c>
      <c r="D651" s="2">
        <f>'PR-RAS'!E658</f>
        <v>26</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23</v>
      </c>
      <c r="E653" s="2">
        <v>0</v>
      </c>
      <c r="F653" s="2">
        <v>0</v>
      </c>
      <c r="G653" s="3">
        <f t="shared" si="14"/>
        <v>44.988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25429.56</v>
      </c>
      <c r="D670" s="2">
        <f>'PR-RAS'!E677</f>
        <v>0</v>
      </c>
      <c r="E670" s="2">
        <v>0</v>
      </c>
      <c r="F670" s="2">
        <v>0</v>
      </c>
      <c r="G670" s="3">
        <f t="shared" si="14"/>
        <v>17012.375640000002</v>
      </c>
      <c r="H670" s="3">
        <f t="shared" si="15"/>
        <v>0.43999999999869033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646126.05000000005</v>
      </c>
      <c r="D676" s="2">
        <f>'PR-RAS'!E683</f>
        <v>672059.17</v>
      </c>
      <c r="E676" s="2">
        <v>0</v>
      </c>
      <c r="F676" s="2">
        <v>0</v>
      </c>
      <c r="G676" s="3">
        <f t="shared" si="14"/>
        <v>1343414.9632500003</v>
      </c>
      <c r="H676" s="3">
        <f t="shared" si="15"/>
        <v>0.22000000008847564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1089</v>
      </c>
      <c r="D677" s="2">
        <f>'PR-RAS'!E684</f>
        <v>53089.38</v>
      </c>
      <c r="E677" s="2">
        <v>0</v>
      </c>
      <c r="F677" s="2">
        <v>0</v>
      </c>
      <c r="G677" s="3">
        <f t="shared" si="14"/>
        <v>72513.00576</v>
      </c>
      <c r="H677" s="3">
        <f t="shared" si="15"/>
        <v>0.37999999999738066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47277.83</v>
      </c>
      <c r="D678" s="2">
        <f>'PR-RAS'!E685</f>
        <v>3095.86</v>
      </c>
      <c r="E678" s="2">
        <v>0</v>
      </c>
      <c r="F678" s="2">
        <v>0</v>
      </c>
      <c r="G678" s="3">
        <f t="shared" si="14"/>
        <v>36198.885350000004</v>
      </c>
      <c r="H678" s="3">
        <f t="shared" si="15"/>
        <v>0.30999999999812644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267907.68</v>
      </c>
      <c r="D699" s="2">
        <f>'PR-RAS'!E706</f>
        <v>0</v>
      </c>
      <c r="E699" s="2">
        <v>0</v>
      </c>
      <c r="F699" s="2">
        <v>0</v>
      </c>
      <c r="G699" s="3">
        <f t="shared" si="14"/>
        <v>186999.56063999998</v>
      </c>
      <c r="H699" s="3">
        <f t="shared" si="15"/>
        <v>0.32000000000698492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165</v>
      </c>
      <c r="E717" s="2">
        <v>0</v>
      </c>
      <c r="F717" s="2">
        <v>0</v>
      </c>
      <c r="G717" s="3">
        <f t="shared" si="14"/>
        <v>236.28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2116.19</v>
      </c>
      <c r="E725" s="2">
        <v>0</v>
      </c>
      <c r="F725" s="2">
        <v>0</v>
      </c>
      <c r="G725" s="3">
        <f t="shared" si="14"/>
        <v>3064.2431200000001</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36943.06</v>
      </c>
      <c r="D727" s="2">
        <f>'PR-RAS'!E734</f>
        <v>37871.86</v>
      </c>
      <c r="E727" s="2">
        <v>0</v>
      </c>
      <c r="F727" s="2">
        <v>0</v>
      </c>
      <c r="G727" s="3">
        <f t="shared" si="14"/>
        <v>81810.602279999992</v>
      </c>
      <c r="H727" s="3">
        <f t="shared" si="15"/>
        <v>0.19999999999708962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796.35</v>
      </c>
      <c r="D729" s="2">
        <f>'PR-RAS'!E736</f>
        <v>1321.35</v>
      </c>
      <c r="E729" s="2">
        <v>0</v>
      </c>
      <c r="F729" s="2">
        <v>0</v>
      </c>
      <c r="G729" s="3">
        <f t="shared" si="14"/>
        <v>2503.6283999999996</v>
      </c>
      <c r="H729" s="3">
        <f t="shared" si="15"/>
        <v>0.69999999999993179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51172.59</v>
      </c>
      <c r="D731" s="2">
        <f>'PR-RAS'!E738</f>
        <v>1254.47</v>
      </c>
      <c r="E731" s="2">
        <v>0</v>
      </c>
      <c r="F731" s="2">
        <v>0</v>
      </c>
      <c r="G731" s="3">
        <f t="shared" si="14"/>
        <v>39187.516899999995</v>
      </c>
      <c r="H731" s="3">
        <f t="shared" si="15"/>
        <v>0.88000000000351974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240</v>
      </c>
      <c r="D735" s="2">
        <f>'PR-RAS'!E742</f>
        <v>0</v>
      </c>
      <c r="E735" s="2">
        <v>0</v>
      </c>
      <c r="F735" s="2">
        <v>0</v>
      </c>
      <c r="G735" s="3">
        <f t="shared" si="14"/>
        <v>176.16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2362.77</v>
      </c>
      <c r="E848" s="2">
        <v>0</v>
      </c>
      <c r="F848" s="2">
        <v>0</v>
      </c>
      <c r="G848" s="3">
        <f t="shared" si="34"/>
        <v>4002.5323799999996</v>
      </c>
      <c r="H848" s="3">
        <f t="shared" si="35"/>
        <v>0.23000000000001819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1342540.5800000003</v>
      </c>
      <c r="D1011" s="7">
        <f>BILANCA!E6</f>
        <v>1268831.3400000001</v>
      </c>
      <c r="E1011" s="7">
        <v>0</v>
      </c>
      <c r="F1011" s="7">
        <v>0</v>
      </c>
      <c r="G1011" s="8">
        <f t="shared" ref="G1011:G1306" si="38">B1011/1000*C1011+B1011/500*D1011</f>
        <v>3880.2032600000007</v>
      </c>
      <c r="H1011" s="8">
        <f t="shared" si="35"/>
        <v>0.75999999977648258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1242632.2200000002</v>
      </c>
      <c r="D1012" s="2">
        <f>BILANCA!E7</f>
        <v>1200144.6400000001</v>
      </c>
      <c r="E1012" s="2">
        <v>0</v>
      </c>
      <c r="F1012" s="2">
        <v>0</v>
      </c>
      <c r="G1012" s="3">
        <f t="shared" si="38"/>
        <v>7285.8430000000008</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2604.09</v>
      </c>
      <c r="D1013" s="2">
        <f>BILANCA!E8</f>
        <v>2604.09</v>
      </c>
      <c r="E1013" s="2">
        <v>0</v>
      </c>
      <c r="F1013" s="2">
        <v>0</v>
      </c>
      <c r="G1013" s="3">
        <f t="shared" si="38"/>
        <v>23.436810000000001</v>
      </c>
      <c r="H1013" s="3">
        <f t="shared" si="35"/>
        <v>0.18000000000029104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2604.09</v>
      </c>
      <c r="D1014" s="2">
        <f>BILANCA!E9</f>
        <v>2604.09</v>
      </c>
      <c r="E1014" s="2">
        <v>0</v>
      </c>
      <c r="F1014" s="2">
        <v>0</v>
      </c>
      <c r="G1014" s="3">
        <f t="shared" si="38"/>
        <v>31.249080000000003</v>
      </c>
      <c r="H1014" s="3">
        <f t="shared" si="35"/>
        <v>0.18000000000029104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1240028.1300000001</v>
      </c>
      <c r="D1017" s="2">
        <f>BILANCA!E12</f>
        <v>1197540.55</v>
      </c>
      <c r="E1017" s="2">
        <v>0</v>
      </c>
      <c r="F1017" s="2">
        <v>0</v>
      </c>
      <c r="G1017" s="3">
        <f t="shared" si="38"/>
        <v>25445.764609999998</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1129668.9300000002</v>
      </c>
      <c r="D1018" s="2">
        <f>BILANCA!E13</f>
        <v>1108339.8</v>
      </c>
      <c r="E1018" s="2">
        <v>0</v>
      </c>
      <c r="F1018" s="2">
        <v>0</v>
      </c>
      <c r="G1018" s="3">
        <f t="shared" si="38"/>
        <v>26770.788240000002</v>
      </c>
      <c r="H1018" s="3">
        <f t="shared" si="35"/>
        <v>0.26999999978579581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152963.23000000001</v>
      </c>
      <c r="D1019" s="2">
        <f>BILANCA!E14</f>
        <v>152963.23000000001</v>
      </c>
      <c r="E1019" s="2">
        <v>0</v>
      </c>
      <c r="F1019" s="2">
        <v>0</v>
      </c>
      <c r="G1019" s="3">
        <f t="shared" si="38"/>
        <v>4130.0072099999998</v>
      </c>
      <c r="H1019" s="3">
        <f t="shared" si="35"/>
        <v>0.46000000002095476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1729324.73</v>
      </c>
      <c r="D1020" s="2">
        <f>BILANCA!E15</f>
        <v>1729324.73</v>
      </c>
      <c r="E1020" s="2">
        <v>0</v>
      </c>
      <c r="F1020" s="2">
        <v>0</v>
      </c>
      <c r="G1020" s="3">
        <f t="shared" si="38"/>
        <v>51879.741899999994</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18926.560000000001</v>
      </c>
      <c r="D1022" s="2">
        <f>BILANCA!E17</f>
        <v>18926.560000000001</v>
      </c>
      <c r="E1022" s="2">
        <v>0</v>
      </c>
      <c r="F1022" s="2">
        <v>0</v>
      </c>
      <c r="G1022" s="3">
        <f t="shared" si="38"/>
        <v>681.35616000000005</v>
      </c>
      <c r="H1022" s="3">
        <f t="shared" si="35"/>
        <v>0.87999999999738066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771545.59</v>
      </c>
      <c r="D1023" s="2">
        <f>BILANCA!E18</f>
        <v>792874.72</v>
      </c>
      <c r="E1023" s="2">
        <v>0</v>
      </c>
      <c r="F1023" s="2">
        <v>0</v>
      </c>
      <c r="G1023" s="3">
        <f t="shared" si="38"/>
        <v>30644.83539</v>
      </c>
      <c r="H1023" s="3">
        <f t="shared" si="35"/>
        <v>0.69000000006053597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64247.690000000061</v>
      </c>
      <c r="D1024" s="2">
        <f>BILANCA!E19</f>
        <v>41587.399999999965</v>
      </c>
      <c r="E1024" s="2">
        <v>0</v>
      </c>
      <c r="F1024" s="2">
        <v>0</v>
      </c>
      <c r="G1024" s="3">
        <f t="shared" si="38"/>
        <v>2063.9148599999999</v>
      </c>
      <c r="H1024" s="3">
        <f t="shared" si="35"/>
        <v>0.70999999990453944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223734.25</v>
      </c>
      <c r="D1025" s="2">
        <f>BILANCA!E20</f>
        <v>223734.25</v>
      </c>
      <c r="E1025" s="2">
        <v>0</v>
      </c>
      <c r="F1025" s="2">
        <v>0</v>
      </c>
      <c r="G1025" s="3">
        <f t="shared" si="38"/>
        <v>10068.04125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1285.1300000000001</v>
      </c>
      <c r="D1026" s="2">
        <f>BILANCA!E21</f>
        <v>1285.1300000000001</v>
      </c>
      <c r="E1026" s="2">
        <v>0</v>
      </c>
      <c r="F1026" s="2">
        <v>0</v>
      </c>
      <c r="G1026" s="3">
        <f t="shared" si="38"/>
        <v>61.686240000000005</v>
      </c>
      <c r="H1026" s="3">
        <f t="shared" si="35"/>
        <v>0.26000000000021828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9921.42</v>
      </c>
      <c r="D1027" s="2">
        <f>BILANCA!E22</f>
        <v>12912.05</v>
      </c>
      <c r="E1027" s="2">
        <v>0</v>
      </c>
      <c r="F1027" s="2">
        <v>0</v>
      </c>
      <c r="G1027" s="3">
        <f t="shared" si="38"/>
        <v>607.67384000000004</v>
      </c>
      <c r="H1027" s="3">
        <f t="shared" si="35"/>
        <v>0.46999999999934516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2612.19</v>
      </c>
      <c r="D1028" s="2">
        <f>BILANCA!E23</f>
        <v>2612.19</v>
      </c>
      <c r="E1028" s="2">
        <v>0</v>
      </c>
      <c r="F1028" s="2">
        <v>0</v>
      </c>
      <c r="G1028" s="3">
        <f t="shared" si="38"/>
        <v>141.05825999999999</v>
      </c>
      <c r="H1028" s="3">
        <f t="shared" si="35"/>
        <v>0.38000000000010914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20992.93</v>
      </c>
      <c r="D1029" s="2">
        <f>BILANCA!E24</f>
        <v>20992.93</v>
      </c>
      <c r="E1029" s="2">
        <v>0</v>
      </c>
      <c r="F1029" s="2">
        <v>0</v>
      </c>
      <c r="G1029" s="3">
        <f t="shared" si="38"/>
        <v>1196.59701</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19554.61</v>
      </c>
      <c r="D1030" s="2">
        <f>BILANCA!E25</f>
        <v>19554.61</v>
      </c>
      <c r="E1030" s="2">
        <v>0</v>
      </c>
      <c r="F1030" s="2">
        <v>0</v>
      </c>
      <c r="G1030" s="3">
        <f t="shared" si="38"/>
        <v>1173.2766000000001</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51354.14</v>
      </c>
      <c r="D1031" s="2">
        <f>BILANCA!E26</f>
        <v>51354.14</v>
      </c>
      <c r="E1031" s="2">
        <v>0</v>
      </c>
      <c r="F1031" s="2">
        <v>0</v>
      </c>
      <c r="G1031" s="3">
        <f t="shared" si="38"/>
        <v>3235.3108200000001</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265206.98</v>
      </c>
      <c r="D1033" s="2">
        <f>BILANCA!E28</f>
        <v>290857.90000000002</v>
      </c>
      <c r="E1033" s="2">
        <v>0</v>
      </c>
      <c r="F1033" s="2">
        <v>0</v>
      </c>
      <c r="G1033" s="3">
        <f t="shared" si="38"/>
        <v>19479.22394</v>
      </c>
      <c r="H1033" s="3">
        <f t="shared" si="35"/>
        <v>0.11999999999534339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45978.79</v>
      </c>
      <c r="D1040" s="2">
        <f>BILANCA!E35</f>
        <v>47480.630000000005</v>
      </c>
      <c r="E1040" s="2">
        <v>0</v>
      </c>
      <c r="F1040" s="2">
        <v>0</v>
      </c>
      <c r="G1040" s="3">
        <f t="shared" si="38"/>
        <v>4228.2015000000001</v>
      </c>
      <c r="H1040" s="3">
        <f t="shared" si="35"/>
        <v>0.57999999999447027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45978.79</v>
      </c>
      <c r="D1041" s="2">
        <f>BILANCA!E36</f>
        <v>47889.97</v>
      </c>
      <c r="E1041" s="2">
        <v>0</v>
      </c>
      <c r="F1041" s="2">
        <v>0</v>
      </c>
      <c r="G1041" s="3">
        <f t="shared" si="38"/>
        <v>4394.52063</v>
      </c>
      <c r="H1041" s="3">
        <f t="shared" si="35"/>
        <v>0.23999999999796273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409.34</v>
      </c>
      <c r="E1045" s="2">
        <v>0</v>
      </c>
      <c r="F1045" s="2">
        <v>0</v>
      </c>
      <c r="G1045" s="3">
        <f t="shared" si="38"/>
        <v>28.6538</v>
      </c>
      <c r="H1045" s="3">
        <f t="shared" si="35"/>
        <v>0.33999999999997499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132.72</v>
      </c>
      <c r="D1050" s="2">
        <f>BILANCA!E45</f>
        <v>132.72</v>
      </c>
      <c r="E1050" s="2">
        <v>0</v>
      </c>
      <c r="F1050" s="2">
        <v>0</v>
      </c>
      <c r="G1050" s="3">
        <f t="shared" si="38"/>
        <v>15.926399999999999</v>
      </c>
      <c r="H1050" s="3">
        <f t="shared" si="35"/>
        <v>0.56000000000000227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132.72</v>
      </c>
      <c r="D1052" s="2">
        <f>BILANCA!E47</f>
        <v>132.72</v>
      </c>
      <c r="E1052" s="2">
        <v>0</v>
      </c>
      <c r="F1052" s="2">
        <v>0</v>
      </c>
      <c r="G1052" s="3">
        <f t="shared" si="38"/>
        <v>16.722720000000002</v>
      </c>
      <c r="H1052" s="3">
        <f t="shared" si="35"/>
        <v>0.56000000000000227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9054.01</v>
      </c>
      <c r="D1059" s="2">
        <f>BILANCA!E54</f>
        <v>9054.01</v>
      </c>
      <c r="E1059" s="2">
        <v>0</v>
      </c>
      <c r="F1059" s="2">
        <v>0</v>
      </c>
      <c r="G1059" s="3">
        <f t="shared" si="38"/>
        <v>1330.93947</v>
      </c>
      <c r="H1059" s="3">
        <f t="shared" si="35"/>
        <v>2.0000000000436557E-2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9054.01</v>
      </c>
      <c r="D1060" s="2">
        <f>BILANCA!E55</f>
        <v>9054.01</v>
      </c>
      <c r="E1060" s="2">
        <v>0</v>
      </c>
      <c r="F1060" s="2">
        <v>0</v>
      </c>
      <c r="G1060" s="3">
        <f t="shared" si="38"/>
        <v>1358.1015000000002</v>
      </c>
      <c r="H1060" s="3">
        <f t="shared" si="35"/>
        <v>2.0000000000436557E-2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99908.36</v>
      </c>
      <c r="D1074" s="2">
        <f>BILANCA!E69</f>
        <v>68686.7</v>
      </c>
      <c r="E1074" s="2">
        <v>0</v>
      </c>
      <c r="F1074" s="2">
        <v>0</v>
      </c>
      <c r="G1074" s="3">
        <f t="shared" si="38"/>
        <v>15186.032640000001</v>
      </c>
      <c r="H1074" s="3">
        <f t="shared" si="35"/>
        <v>0.66000000000349246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43770.36</v>
      </c>
      <c r="D1075" s="2">
        <f>BILANCA!E70</f>
        <v>7593.7400000000007</v>
      </c>
      <c r="E1075" s="2">
        <v>0</v>
      </c>
      <c r="F1075" s="2">
        <v>0</v>
      </c>
      <c r="G1075" s="3">
        <f t="shared" si="38"/>
        <v>3832.2596000000003</v>
      </c>
      <c r="H1075" s="3">
        <f t="shared" si="35"/>
        <v>0.61999999999989086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43770.26</v>
      </c>
      <c r="D1076" s="2">
        <f>BILANCA!E71</f>
        <v>7593.64</v>
      </c>
      <c r="E1076" s="2">
        <v>0</v>
      </c>
      <c r="F1076" s="2">
        <v>0</v>
      </c>
      <c r="G1076" s="3">
        <f t="shared" si="38"/>
        <v>3891.1976400000003</v>
      </c>
      <c r="H1076" s="3">
        <f t="shared" si="35"/>
        <v>0.62000000000170985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43770.26</v>
      </c>
      <c r="D1078" s="2">
        <f>BILANCA!E73</f>
        <v>7593.64</v>
      </c>
      <c r="E1078" s="2">
        <v>0</v>
      </c>
      <c r="F1078" s="2">
        <v>0</v>
      </c>
      <c r="G1078" s="3">
        <f t="shared" si="38"/>
        <v>4009.1127200000005</v>
      </c>
      <c r="H1078" s="3">
        <f t="shared" si="35"/>
        <v>0.62000000000170985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0.1</v>
      </c>
      <c r="D1085" s="2">
        <f>BILANCA!E80</f>
        <v>0.1</v>
      </c>
      <c r="E1085" s="2">
        <v>0</v>
      </c>
      <c r="F1085" s="2">
        <v>0</v>
      </c>
      <c r="G1085" s="3">
        <f t="shared" si="38"/>
        <v>2.2499999999999999E-2</v>
      </c>
      <c r="H1085" s="3">
        <f t="shared" si="35"/>
        <v>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6092.24</v>
      </c>
      <c r="D1087" s="2">
        <f>BILANCA!E82</f>
        <v>6857.79</v>
      </c>
      <c r="E1087" s="2">
        <v>0</v>
      </c>
      <c r="F1087" s="2">
        <v>0</v>
      </c>
      <c r="G1087" s="3">
        <f t="shared" si="38"/>
        <v>1525.2021400000001</v>
      </c>
      <c r="H1087" s="3">
        <f t="shared" si="35"/>
        <v>0.4499999999998181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203.87</v>
      </c>
      <c r="D1089" s="2">
        <f>BILANCA!E84</f>
        <v>203.87</v>
      </c>
      <c r="E1089" s="2">
        <v>0</v>
      </c>
      <c r="F1089" s="2">
        <v>0</v>
      </c>
      <c r="G1089" s="3">
        <f t="shared" si="38"/>
        <v>48.317190000000004</v>
      </c>
      <c r="H1089" s="3">
        <f t="shared" si="35"/>
        <v>0.25999999999999091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489.63</v>
      </c>
      <c r="D1090" s="2">
        <f>BILANCA!E85</f>
        <v>959.22</v>
      </c>
      <c r="E1090" s="2">
        <v>0</v>
      </c>
      <c r="F1090" s="2">
        <v>0</v>
      </c>
      <c r="G1090" s="3">
        <f t="shared" si="38"/>
        <v>192.6456</v>
      </c>
      <c r="H1090" s="3">
        <f t="shared" si="35"/>
        <v>0.59000000000003183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5398.74</v>
      </c>
      <c r="D1092" s="2">
        <f>BILANCA!E87</f>
        <v>5694.7</v>
      </c>
      <c r="E1092" s="2">
        <v>0</v>
      </c>
      <c r="F1092" s="2">
        <v>0</v>
      </c>
      <c r="G1092" s="3">
        <f t="shared" si="38"/>
        <v>1376.6274800000001</v>
      </c>
      <c r="H1092" s="3">
        <f t="shared" si="35"/>
        <v>0.56000000000040018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39.82</v>
      </c>
      <c r="D1152" s="2">
        <f>BILANCA!E147</f>
        <v>54235.17</v>
      </c>
      <c r="E1152" s="2">
        <v>0</v>
      </c>
      <c r="F1152" s="2">
        <v>0</v>
      </c>
      <c r="G1152" s="3">
        <f t="shared" si="38"/>
        <v>15408.442719999999</v>
      </c>
      <c r="H1152" s="3">
        <f t="shared" si="41"/>
        <v>0.34999999999825349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54195.35</v>
      </c>
      <c r="E1155" s="2">
        <v>0</v>
      </c>
      <c r="F1155" s="2">
        <v>0</v>
      </c>
      <c r="G1155" s="3">
        <f t="shared" si="38"/>
        <v>15716.651499999998</v>
      </c>
      <c r="H1155" s="3">
        <f t="shared" si="41"/>
        <v>0.34999999999854481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54195.35</v>
      </c>
      <c r="E1161" s="2">
        <v>0</v>
      </c>
      <c r="F1161" s="2">
        <v>0</v>
      </c>
      <c r="G1161" s="3">
        <f t="shared" si="38"/>
        <v>16366.995699999999</v>
      </c>
      <c r="H1161" s="3">
        <f t="shared" si="41"/>
        <v>0.34999999999854481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39.82</v>
      </c>
      <c r="D1165" s="2">
        <f>BILANCA!E160</f>
        <v>39.82</v>
      </c>
      <c r="E1165" s="2">
        <v>0</v>
      </c>
      <c r="F1165" s="2">
        <v>0</v>
      </c>
      <c r="G1165" s="3">
        <f t="shared" si="38"/>
        <v>18.516300000000001</v>
      </c>
      <c r="H1165" s="3">
        <f t="shared" si="41"/>
        <v>0.35999999999999943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50005.94</v>
      </c>
      <c r="D1176" s="2">
        <f>BILANCA!E171</f>
        <v>0</v>
      </c>
      <c r="E1176" s="2">
        <v>0</v>
      </c>
      <c r="F1176" s="2">
        <v>0</v>
      </c>
      <c r="G1176" s="3">
        <f t="shared" si="38"/>
        <v>8300.9860400000016</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50005.94</v>
      </c>
      <c r="D1179" s="2">
        <f>BILANCA!E174</f>
        <v>0</v>
      </c>
      <c r="E1179" s="2">
        <v>0</v>
      </c>
      <c r="F1179" s="2">
        <v>0</v>
      </c>
      <c r="G1179" s="3">
        <f t="shared" si="38"/>
        <v>8451.0038600000007</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1342540.58</v>
      </c>
      <c r="D1180" s="2">
        <f>BILANCA!E176</f>
        <v>1268831.3399999996</v>
      </c>
      <c r="E1180" s="2">
        <v>0</v>
      </c>
      <c r="F1180" s="2">
        <v>0</v>
      </c>
      <c r="G1180" s="3">
        <f t="shared" si="38"/>
        <v>659634.5541999999</v>
      </c>
      <c r="H1180" s="3">
        <f t="shared" si="41"/>
        <v>0.75999999954365194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123221.02</v>
      </c>
      <c r="D1181" s="2">
        <f>BILANCA!E177</f>
        <v>119720.89</v>
      </c>
      <c r="E1181" s="2">
        <v>0</v>
      </c>
      <c r="F1181" s="2">
        <v>0</v>
      </c>
      <c r="G1181" s="3">
        <f t="shared" si="38"/>
        <v>62015.338799999998</v>
      </c>
      <c r="H1181" s="3">
        <f t="shared" si="41"/>
        <v>0.13000000000465661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120767.89</v>
      </c>
      <c r="D1182" s="2">
        <f>BILANCA!E178</f>
        <v>116983.26999999999</v>
      </c>
      <c r="E1182" s="2">
        <v>0</v>
      </c>
      <c r="F1182" s="2">
        <v>0</v>
      </c>
      <c r="G1182" s="3">
        <f t="shared" si="38"/>
        <v>61014.321959999987</v>
      </c>
      <c r="H1182" s="3">
        <f t="shared" si="41"/>
        <v>0.3799999999901047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49651.67</v>
      </c>
      <c r="D1183" s="2">
        <f>BILANCA!E179</f>
        <v>54480.02</v>
      </c>
      <c r="E1183" s="2">
        <v>0</v>
      </c>
      <c r="F1183" s="2">
        <v>0</v>
      </c>
      <c r="G1183" s="3">
        <f t="shared" si="38"/>
        <v>27439.825829999994</v>
      </c>
      <c r="H1183" s="3">
        <f t="shared" si="41"/>
        <v>0.34999999999854481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25915.84</v>
      </c>
      <c r="D1184" s="2">
        <f>BILANCA!E180</f>
        <v>18208.560000000001</v>
      </c>
      <c r="E1184" s="2">
        <v>0</v>
      </c>
      <c r="F1184" s="2">
        <v>0</v>
      </c>
      <c r="G1184" s="3">
        <f t="shared" si="38"/>
        <v>10845.93504</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3.38</v>
      </c>
      <c r="D1185" s="2">
        <f>BILANCA!E181</f>
        <v>21.98</v>
      </c>
      <c r="E1185" s="2">
        <v>0</v>
      </c>
      <c r="F1185" s="2">
        <v>0</v>
      </c>
      <c r="G1185" s="3">
        <f t="shared" si="38"/>
        <v>8.2844999999999995</v>
      </c>
      <c r="H1185" s="3">
        <f t="shared" si="41"/>
        <v>0.39999999999999947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3.38</v>
      </c>
      <c r="D1188" s="2">
        <f>BILANCA!E184</f>
        <v>21.98</v>
      </c>
      <c r="E1188" s="2">
        <v>0</v>
      </c>
      <c r="F1188" s="2">
        <v>0</v>
      </c>
      <c r="G1188" s="3">
        <f t="shared" si="38"/>
        <v>8.42652</v>
      </c>
      <c r="H1188" s="3">
        <f t="shared" si="41"/>
        <v>0.39999999999999947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45197</v>
      </c>
      <c r="D1200" s="2">
        <f>BILANCA!E196</f>
        <v>44272.71</v>
      </c>
      <c r="E1200" s="2">
        <v>0</v>
      </c>
      <c r="F1200" s="2">
        <v>0</v>
      </c>
      <c r="G1200" s="3">
        <f t="shared" si="38"/>
        <v>25411.059799999999</v>
      </c>
      <c r="H1200" s="3">
        <f t="shared" si="41"/>
        <v>0.29000000000087311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2453.13</v>
      </c>
      <c r="D1201" s="2">
        <f>BILANCA!E197</f>
        <v>178.38</v>
      </c>
      <c r="E1201" s="2">
        <v>0</v>
      </c>
      <c r="F1201" s="2">
        <v>0</v>
      </c>
      <c r="G1201" s="3">
        <f t="shared" si="38"/>
        <v>536.68898999999999</v>
      </c>
      <c r="H1201" s="3">
        <f t="shared" si="41"/>
        <v>0.51000000000010459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2453.13</v>
      </c>
      <c r="D1203" s="2">
        <f>BILANCA!E199</f>
        <v>178.38</v>
      </c>
      <c r="E1203" s="2">
        <v>0</v>
      </c>
      <c r="F1203" s="2">
        <v>0</v>
      </c>
      <c r="G1203" s="3">
        <f t="shared" si="44"/>
        <v>542.30876999999998</v>
      </c>
      <c r="H1203" s="3">
        <f t="shared" si="45"/>
        <v>0.51000000000010459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2559.2399999999998</v>
      </c>
      <c r="E1251" s="2">
        <v>0</v>
      </c>
      <c r="F1251" s="2">
        <v>0</v>
      </c>
      <c r="G1251" s="3">
        <f>B1251/1000*C1251+B1251/500*D1251</f>
        <v>1233.5536799999998</v>
      </c>
      <c r="H1251" s="3">
        <f>ABS(C1251-ROUND(C1251,0))+ABS(D1251-ROUND(D1251,0))</f>
        <v>0.23999999999978172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1219319.56</v>
      </c>
      <c r="D1255" s="2">
        <f>BILANCA!E251</f>
        <v>1149110.4499999997</v>
      </c>
      <c r="E1255" s="2">
        <v>0</v>
      </c>
      <c r="F1255" s="2">
        <v>0</v>
      </c>
      <c r="G1255" s="3">
        <f t="shared" si="38"/>
        <v>861797.41269999987</v>
      </c>
      <c r="H1255" s="3">
        <f t="shared" si="41"/>
        <v>0.88999999966472387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1242632.2</v>
      </c>
      <c r="D1256" s="2">
        <f>BILANCA!E252</f>
        <v>1200144.6399999999</v>
      </c>
      <c r="E1256" s="2">
        <v>0</v>
      </c>
      <c r="F1256" s="2">
        <v>0</v>
      </c>
      <c r="G1256" s="3">
        <f t="shared" si="38"/>
        <v>896158.68407999992</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1242632.2</v>
      </c>
      <c r="D1257" s="2">
        <f>BILANCA!E253</f>
        <v>1200144.6399999999</v>
      </c>
      <c r="E1257" s="2">
        <v>0</v>
      </c>
      <c r="F1257" s="2">
        <v>0</v>
      </c>
      <c r="G1257" s="3">
        <f t="shared" si="38"/>
        <v>899801.60556000005</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-23352.460000000003</v>
      </c>
      <c r="D1259" s="2">
        <f>BILANCA!E255</f>
        <v>-105269.35999999999</v>
      </c>
      <c r="E1259" s="2">
        <v>0</v>
      </c>
      <c r="F1259" s="2">
        <v>0</v>
      </c>
      <c r="G1259" s="3">
        <f t="shared" si="38"/>
        <v>-58238.90382</v>
      </c>
      <c r="H1259" s="3">
        <f t="shared" si="41"/>
        <v>0.81999999998879503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19951.62</v>
      </c>
      <c r="D1260" s="2">
        <f>BILANCA!E256</f>
        <v>120353.75</v>
      </c>
      <c r="E1260" s="2">
        <v>0</v>
      </c>
      <c r="F1260" s="2">
        <v>0</v>
      </c>
      <c r="G1260" s="3">
        <f t="shared" si="38"/>
        <v>65164.78</v>
      </c>
      <c r="H1260" s="3">
        <f t="shared" si="41"/>
        <v>0.63000000000101863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19951.62</v>
      </c>
      <c r="D1261" s="2">
        <f>BILANCA!E257</f>
        <v>120353.75</v>
      </c>
      <c r="E1261" s="2">
        <v>0</v>
      </c>
      <c r="F1261" s="2">
        <v>0</v>
      </c>
      <c r="G1261" s="3">
        <f t="shared" si="38"/>
        <v>65425.439119999995</v>
      </c>
      <c r="H1261" s="3">
        <f t="shared" si="41"/>
        <v>0.63000000000101863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43304.08</v>
      </c>
      <c r="D1264" s="2">
        <f>BILANCA!E260</f>
        <v>225623.11</v>
      </c>
      <c r="E1264" s="2">
        <v>0</v>
      </c>
      <c r="F1264" s="2">
        <v>0</v>
      </c>
      <c r="G1264" s="3">
        <f t="shared" si="38"/>
        <v>125615.77619999999</v>
      </c>
      <c r="H1264" s="3">
        <f t="shared" si="41"/>
        <v>0.18999999998777639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43304.08</v>
      </c>
      <c r="D1266" s="2">
        <f>BILANCA!E262</f>
        <v>225623.11</v>
      </c>
      <c r="E1266" s="2">
        <v>0</v>
      </c>
      <c r="F1266" s="2">
        <v>0</v>
      </c>
      <c r="G1266" s="3">
        <f t="shared" si="38"/>
        <v>126604.8768</v>
      </c>
      <c r="H1266" s="3">
        <f t="shared" si="41"/>
        <v>0.18999999998777639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39.82</v>
      </c>
      <c r="D1278" s="2">
        <f>BILANCA!E274</f>
        <v>54235.17</v>
      </c>
      <c r="E1278" s="2">
        <v>0</v>
      </c>
      <c r="F1278" s="2">
        <v>0</v>
      </c>
      <c r="G1278" s="3">
        <f t="shared" si="38"/>
        <v>29080.722880000001</v>
      </c>
      <c r="H1278" s="3">
        <f t="shared" si="41"/>
        <v>0.34999999999825349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54195.35</v>
      </c>
      <c r="E1281" s="2">
        <v>0</v>
      </c>
      <c r="F1281" s="2">
        <v>0</v>
      </c>
      <c r="G1281" s="3">
        <f t="shared" si="48"/>
        <v>29373.879700000001</v>
      </c>
      <c r="H1281" s="3">
        <f t="shared" si="49"/>
        <v>0.34999999999854481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54195.35</v>
      </c>
      <c r="E1287" s="2">
        <v>0</v>
      </c>
      <c r="F1287" s="2">
        <v>0</v>
      </c>
      <c r="G1287" s="3">
        <f t="shared" si="48"/>
        <v>30024.223900000001</v>
      </c>
      <c r="H1287" s="3">
        <f t="shared" si="49"/>
        <v>0.34999999999854481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39.82</v>
      </c>
      <c r="D1291" s="2">
        <f>BILANCA!E287</f>
        <v>39.82</v>
      </c>
      <c r="E1291" s="2">
        <v>0</v>
      </c>
      <c r="F1291" s="2">
        <v>0</v>
      </c>
      <c r="G1291" s="3">
        <f t="shared" si="48"/>
        <v>33.568260000000009</v>
      </c>
      <c r="H1291" s="3">
        <f t="shared" si="49"/>
        <v>0.35999999999999943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39.82</v>
      </c>
      <c r="D1305" s="2">
        <f>BILANCA!E302</f>
        <v>54235.17</v>
      </c>
      <c r="E1305" s="2">
        <v>0</v>
      </c>
      <c r="F1305" s="2">
        <v>0</v>
      </c>
      <c r="G1305" s="3">
        <f t="shared" si="38"/>
        <v>32010.497199999994</v>
      </c>
      <c r="H1305" s="3">
        <f t="shared" si="41"/>
        <v>0.34999999999825349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5374.4</v>
      </c>
      <c r="D1311" s="2">
        <f>BILANCA!E308</f>
        <v>5670.36</v>
      </c>
      <c r="E1311" s="2">
        <v>0</v>
      </c>
      <c r="F1311" s="2">
        <v>0</v>
      </c>
      <c r="G1311" s="3">
        <f t="shared" si="52"/>
        <v>5031.251119999999</v>
      </c>
      <c r="H1311" s="3">
        <f t="shared" si="41"/>
        <v>0.75999999999930878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24.34</v>
      </c>
      <c r="D1314" s="2">
        <f>BILANCA!E311</f>
        <v>24.34</v>
      </c>
      <c r="E1314" s="2">
        <v>0</v>
      </c>
      <c r="F1314" s="2">
        <v>0</v>
      </c>
      <c r="G1314" s="3">
        <f t="shared" si="52"/>
        <v>22.198079999999997</v>
      </c>
      <c r="H1314" s="3">
        <f t="shared" si="41"/>
        <v>0.67999999999999972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120767.89</v>
      </c>
      <c r="D1340" s="2">
        <f>BILANCA!E337</f>
        <v>116983.27</v>
      </c>
      <c r="E1340" s="2">
        <v>0</v>
      </c>
      <c r="F1340" s="2">
        <v>0</v>
      </c>
      <c r="G1340" s="3">
        <f t="shared" si="52"/>
        <v>117062.36190000002</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2453.13</v>
      </c>
      <c r="D1342" s="2">
        <f>BILANCA!E339</f>
        <v>178.38</v>
      </c>
      <c r="E1342" s="2">
        <v>0</v>
      </c>
      <c r="F1342" s="2">
        <v>0</v>
      </c>
      <c r="G1342" s="3">
        <f t="shared" si="52"/>
        <v>932.88348000000019</v>
      </c>
      <c r="H1342" s="3">
        <f t="shared" si="41"/>
        <v>0.51000000000010459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45110.79</v>
      </c>
      <c r="D1347" s="2">
        <f>BILANCA!E344</f>
        <v>0</v>
      </c>
      <c r="E1347" s="2">
        <v>0</v>
      </c>
      <c r="F1347" s="2">
        <v>0</v>
      </c>
      <c r="G1347" s="3">
        <f t="shared" si="52"/>
        <v>15202.336230000001</v>
      </c>
      <c r="H1347" s="3">
        <f t="shared" si="41"/>
        <v>0.20999999999912689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2559.2399999999998</v>
      </c>
      <c r="E1383" s="2">
        <v>0</v>
      </c>
      <c r="F1383" s="2">
        <v>0</v>
      </c>
      <c r="G1383" s="3">
        <f t="shared" si="59"/>
        <v>1909.1930399999999</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1002.12</v>
      </c>
      <c r="E1387" s="2">
        <v>0</v>
      </c>
      <c r="F1387" s="2">
        <v>0</v>
      </c>
      <c r="G1387" s="3">
        <f t="shared" si="59"/>
        <v>755.59848</v>
      </c>
      <c r="H1387" s="3">
        <f t="shared" si="60"/>
        <v>0.12000000000000455</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0.02</v>
      </c>
      <c r="E1388" s="2">
        <v>0</v>
      </c>
      <c r="F1388" s="2">
        <v>0</v>
      </c>
      <c r="G1388" s="3">
        <f t="shared" si="59"/>
        <v>1.512E-2</v>
      </c>
      <c r="H1388" s="3">
        <f t="shared" si="60"/>
        <v>0.02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1095252.6599999999</v>
      </c>
      <c r="D1510" s="2">
        <f>'RAS-funkcijski'!E114</f>
        <v>882048.11</v>
      </c>
      <c r="E1510" s="2">
        <v>0</v>
      </c>
      <c r="F1510" s="2">
        <v>0</v>
      </c>
      <c r="G1510" s="3">
        <f t="shared" si="52"/>
        <v>314528.37679999997</v>
      </c>
      <c r="H1510" s="3">
        <f t="shared" si="63"/>
        <v>0.45000000006984919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1095252.6599999999</v>
      </c>
      <c r="D1511" s="2">
        <f>'RAS-funkcijski'!E115</f>
        <v>882048.11</v>
      </c>
      <c r="E1511" s="2">
        <v>0</v>
      </c>
      <c r="F1511" s="2">
        <v>0</v>
      </c>
      <c r="G1511" s="3">
        <f t="shared" si="52"/>
        <v>317387.72567999997</v>
      </c>
      <c r="H1511" s="3">
        <f t="shared" si="63"/>
        <v>0.45000000006984919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1095252.6599999999</v>
      </c>
      <c r="D1513" s="2">
        <f>'RAS-funkcijski'!E117</f>
        <v>882048.11</v>
      </c>
      <c r="E1513" s="2">
        <v>0</v>
      </c>
      <c r="F1513" s="2">
        <v>0</v>
      </c>
      <c r="G1513" s="3">
        <f t="shared" si="52"/>
        <v>323106.42343999998</v>
      </c>
      <c r="H1513" s="3">
        <f t="shared" si="63"/>
        <v>0.45000000006984919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1095252.6599999999</v>
      </c>
      <c r="D1537" s="14">
        <f>'RAS-funkcijski'!E141</f>
        <v>882048.11</v>
      </c>
      <c r="E1537" s="14">
        <v>0</v>
      </c>
      <c r="F1537" s="14">
        <v>0</v>
      </c>
      <c r="G1537" s="15">
        <f t="shared" si="52"/>
        <v>391730.79656000005</v>
      </c>
      <c r="H1537" s="15">
        <f t="shared" si="63"/>
        <v>0.45000000006984919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123221.02</v>
      </c>
      <c r="D1582" s="7"/>
      <c r="E1582" s="7">
        <v>0</v>
      </c>
      <c r="F1582" s="7">
        <v>0</v>
      </c>
      <c r="G1582" s="8">
        <f t="shared" ref="G1582:G1686" si="70">B1582/1000*C1582</f>
        <v>123.22102000000001</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841711.06</v>
      </c>
      <c r="D1583" s="2">
        <v>0</v>
      </c>
      <c r="E1583" s="2">
        <v>0</v>
      </c>
      <c r="F1583" s="2">
        <v>0</v>
      </c>
      <c r="G1583" s="3">
        <f t="shared" si="70"/>
        <v>1683.4221200000002</v>
      </c>
      <c r="H1583" s="3">
        <f t="shared" si="71"/>
        <v>6.0000000055879354E-2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829809.9</v>
      </c>
      <c r="D1585" s="2">
        <v>0</v>
      </c>
      <c r="E1585" s="2">
        <v>0</v>
      </c>
      <c r="F1585" s="2">
        <v>0</v>
      </c>
      <c r="G1585" s="3">
        <f t="shared" si="70"/>
        <v>3319.2396000000003</v>
      </c>
      <c r="H1585" s="3">
        <f t="shared" si="71"/>
        <v>9.9999999976716936E-2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647280.17000000004</v>
      </c>
      <c r="D1586" s="2">
        <v>0</v>
      </c>
      <c r="E1586" s="2">
        <v>0</v>
      </c>
      <c r="F1586" s="2">
        <v>0</v>
      </c>
      <c r="G1586" s="3">
        <f t="shared" si="70"/>
        <v>3236.4008500000004</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178547.13</v>
      </c>
      <c r="D1587" s="2">
        <v>0</v>
      </c>
      <c r="E1587" s="2">
        <v>0</v>
      </c>
      <c r="F1587" s="2">
        <v>0</v>
      </c>
      <c r="G1587" s="3">
        <f t="shared" si="70"/>
        <v>1071.28278</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280.83999999999997</v>
      </c>
      <c r="D1588" s="2">
        <v>0</v>
      </c>
      <c r="E1588" s="2">
        <v>0</v>
      </c>
      <c r="F1588" s="2">
        <v>0</v>
      </c>
      <c r="G1588" s="3">
        <f t="shared" si="70"/>
        <v>1.9658799999999998</v>
      </c>
      <c r="H1588" s="3">
        <f t="shared" si="71"/>
        <v>0.16000000000002501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2362.77</v>
      </c>
      <c r="D1591" s="2">
        <v>0</v>
      </c>
      <c r="E1591" s="2">
        <v>0</v>
      </c>
      <c r="F1591" s="2">
        <v>0</v>
      </c>
      <c r="G1591" s="3">
        <f t="shared" si="70"/>
        <v>23.627700000000001</v>
      </c>
      <c r="H1591" s="3">
        <f t="shared" si="71"/>
        <v>0.23000000000001819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1338.99</v>
      </c>
      <c r="D1593" s="2">
        <v>0</v>
      </c>
      <c r="E1593" s="2">
        <v>0</v>
      </c>
      <c r="F1593" s="2">
        <v>0</v>
      </c>
      <c r="G1593" s="3">
        <f t="shared" si="70"/>
        <v>16.067879999999999</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4901.8100000000004</v>
      </c>
      <c r="D1594" s="2">
        <v>0</v>
      </c>
      <c r="E1594" s="2">
        <v>0</v>
      </c>
      <c r="F1594" s="2">
        <v>0</v>
      </c>
      <c r="G1594" s="3">
        <f t="shared" si="70"/>
        <v>63.723530000000004</v>
      </c>
      <c r="H1594" s="3">
        <f t="shared" si="71"/>
        <v>0.18999999999959982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6999.35</v>
      </c>
      <c r="D1601" s="2">
        <v>0</v>
      </c>
      <c r="E1601" s="2">
        <v>0</v>
      </c>
      <c r="F1601" s="2">
        <v>0</v>
      </c>
      <c r="G1601" s="3">
        <f>B1601/1000*C1601</f>
        <v>139.98700000000002</v>
      </c>
      <c r="H1601" s="3">
        <f>ABS(C1601-ROUND(C1601,0))</f>
        <v>0.3500000000003638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845211.19000000006</v>
      </c>
      <c r="D1602" s="2">
        <v>0</v>
      </c>
      <c r="E1602" s="2">
        <v>0</v>
      </c>
      <c r="F1602" s="2">
        <v>0</v>
      </c>
      <c r="G1602" s="3">
        <f t="shared" si="70"/>
        <v>17749.434990000002</v>
      </c>
      <c r="H1602" s="3">
        <f t="shared" si="71"/>
        <v>0.19000000006053597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833594.52</v>
      </c>
      <c r="D1604" s="2">
        <v>0</v>
      </c>
      <c r="E1604" s="2">
        <v>0</v>
      </c>
      <c r="F1604" s="2">
        <v>0</v>
      </c>
      <c r="G1604" s="3">
        <f t="shared" si="70"/>
        <v>19172.67396</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642451.81999999995</v>
      </c>
      <c r="D1605" s="2">
        <v>0</v>
      </c>
      <c r="E1605" s="2">
        <v>0</v>
      </c>
      <c r="F1605" s="2">
        <v>0</v>
      </c>
      <c r="G1605" s="3">
        <f t="shared" si="70"/>
        <v>15418.84368</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186254.41</v>
      </c>
      <c r="D1606" s="2">
        <v>0</v>
      </c>
      <c r="E1606" s="2">
        <v>0</v>
      </c>
      <c r="F1606" s="2">
        <v>0</v>
      </c>
      <c r="G1606" s="3">
        <f t="shared" si="70"/>
        <v>4656.3602500000006</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262.24</v>
      </c>
      <c r="D1607" s="2">
        <v>0</v>
      </c>
      <c r="E1607" s="2">
        <v>0</v>
      </c>
      <c r="F1607" s="2">
        <v>0</v>
      </c>
      <c r="G1607" s="3">
        <f t="shared" si="70"/>
        <v>6.8182400000000003</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2362.77</v>
      </c>
      <c r="D1610" s="2">
        <v>0</v>
      </c>
      <c r="E1610" s="2">
        <v>0</v>
      </c>
      <c r="F1610" s="2">
        <v>0</v>
      </c>
      <c r="G1610" s="3">
        <f t="shared" si="70"/>
        <v>68.520330000000001</v>
      </c>
      <c r="H1610" s="3">
        <f t="shared" si="71"/>
        <v>0.23000000000001819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2263.2800000000002</v>
      </c>
      <c r="D1612" s="2">
        <v>0</v>
      </c>
      <c r="E1612" s="2">
        <v>0</v>
      </c>
      <c r="F1612" s="2">
        <v>0</v>
      </c>
      <c r="G1612" s="3">
        <f t="shared" si="70"/>
        <v>70.161680000000004</v>
      </c>
      <c r="H1612" s="3">
        <f t="shared" si="71"/>
        <v>0.28000000000020009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7176.56</v>
      </c>
      <c r="D1613" s="2">
        <v>0</v>
      </c>
      <c r="E1613" s="2">
        <v>0</v>
      </c>
      <c r="F1613" s="2">
        <v>0</v>
      </c>
      <c r="G1613" s="3">
        <f t="shared" si="70"/>
        <v>229.64992000000001</v>
      </c>
      <c r="H1613" s="3">
        <f t="shared" si="71"/>
        <v>0.43999999999959982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4440.1099999999997</v>
      </c>
      <c r="D1620" s="2">
        <v>0</v>
      </c>
      <c r="E1620" s="2">
        <v>0</v>
      </c>
      <c r="F1620" s="2">
        <v>0</v>
      </c>
      <c r="G1620" s="3">
        <f>B1620/1000*C1620</f>
        <v>173.16428999999999</v>
      </c>
      <c r="H1620" s="3">
        <f>ABS(C1620-ROUND(C1620,0))</f>
        <v>0.10999999999967258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119720.89000000001</v>
      </c>
      <c r="D1621" s="2">
        <v>0</v>
      </c>
      <c r="E1621" s="2">
        <v>0</v>
      </c>
      <c r="F1621" s="2">
        <v>0</v>
      </c>
      <c r="G1621" s="3">
        <f t="shared" si="70"/>
        <v>4788.8356000000003</v>
      </c>
      <c r="H1621" s="3">
        <f t="shared" si="71"/>
        <v>0.10999999998603016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119720.89000000001</v>
      </c>
      <c r="D1681" s="2">
        <v>0</v>
      </c>
      <c r="E1681" s="2">
        <v>0</v>
      </c>
      <c r="F1681" s="2">
        <v>0</v>
      </c>
      <c r="G1681" s="3">
        <f t="shared" si="70"/>
        <v>11972.089000000002</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116983.27</v>
      </c>
      <c r="D1683" s="2">
        <v>0</v>
      </c>
      <c r="E1683" s="2">
        <v>0</v>
      </c>
      <c r="F1683" s="2">
        <v>0</v>
      </c>
      <c r="G1683" s="3">
        <f t="shared" si="70"/>
        <v>11932.293539999999</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178.38</v>
      </c>
      <c r="D1684" s="2">
        <v>0</v>
      </c>
      <c r="E1684" s="2">
        <v>0</v>
      </c>
      <c r="F1684" s="2">
        <v>0</v>
      </c>
      <c r="G1684" s="3">
        <f t="shared" si="70"/>
        <v>18.373139999999999</v>
      </c>
      <c r="H1684" s="3">
        <f t="shared" si="71"/>
        <v>0.37999999999999545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2559.2399999999998</v>
      </c>
      <c r="D1686" s="14">
        <v>0</v>
      </c>
      <c r="E1686" s="14">
        <v>0</v>
      </c>
      <c r="F1686" s="14">
        <v>0</v>
      </c>
      <c r="G1686" s="15">
        <f t="shared" si="70"/>
        <v>268.72019999999998</v>
      </c>
      <c r="H1686" s="15">
        <f t="shared" si="71"/>
        <v>0.23999999999978172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12124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1084084.44</v>
      </c>
      <c r="I17" s="275">
        <f>'PR-RAS'!E6</f>
        <v>801133.35000000009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1063197.0599999998</v>
      </c>
      <c r="I18" s="275">
        <f>'PR-RAS'!E152</f>
        <v>877146.3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23352.459999999963</v>
      </c>
      <c r="I20" s="275">
        <f>'PR-RAS'!E650</f>
        <v>105269.35999999999</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1242632.2200000002</v>
      </c>
      <c r="I22" s="275">
        <f>BILANCA!E7</f>
        <v>1200144.6400000001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99908.36</v>
      </c>
      <c r="I23" s="275">
        <f>BILANCA!E69</f>
        <v>68686.7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123221.02</v>
      </c>
      <c r="I24" s="275">
        <f>BILANCA!E177</f>
        <v>119720.89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1219319.56</v>
      </c>
      <c r="I25" s="275">
        <f>BILANCA!E251</f>
        <v>1149110.4499999997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1095252.6599999999</v>
      </c>
      <c r="I30" s="275">
        <f>'RAS-funkcijski'!E114</f>
        <v>882048.11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1095252.6599999999</v>
      </c>
      <c r="I31" s="275">
        <f>'RAS-funkcijski'!E141</f>
        <v>882048.11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123221.02</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119720.89000000001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119720.89000000001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686" sqref="E6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1084084.44</v>
      </c>
      <c r="E6" s="60">
        <f>E7+E43+E49+E82+E106+E125+E134+E140</f>
        <v>801133.35000000009</v>
      </c>
      <c r="F6" s="45">
        <f t="shared" ref="F6:F132" si="0">IF(D6&lt;&gt;0,IF(E6/D6&gt;=100,"&gt;&gt;100",E6/D6*100),"-")</f>
        <v>73.899534062125284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987830.12000000011</v>
      </c>
      <c r="E49" s="60">
        <f>E50+E53+E58+E61+E64+E68+E71+E74+E77</f>
        <v>728244.41</v>
      </c>
      <c r="F49" s="45">
        <f t="shared" si="0"/>
        <v>73.721624321396476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25429.56</v>
      </c>
      <c r="E61" s="60">
        <f t="shared" si="10"/>
        <v>0</v>
      </c>
      <c r="F61" s="45">
        <f t="shared" si="0"/>
        <v>0</v>
      </c>
    </row>
    <row r="62" spans="1:6" ht="12.75" customHeight="1" x14ac:dyDescent="0.2">
      <c r="A62" s="63">
        <v>6341</v>
      </c>
      <c r="B62" s="65" t="s">
        <v>127</v>
      </c>
      <c r="C62" s="247" t="s">
        <v>128</v>
      </c>
      <c r="D62" s="194">
        <v>25429.56</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694492.88</v>
      </c>
      <c r="E68" s="60">
        <f t="shared" si="11"/>
        <v>728244.41</v>
      </c>
      <c r="F68" s="45">
        <f t="shared" si="0"/>
        <v>104.85988135688302</v>
      </c>
    </row>
    <row r="69" spans="1:6" ht="12.75" customHeight="1" x14ac:dyDescent="0.2">
      <c r="A69" s="63" t="s">
        <v>141</v>
      </c>
      <c r="B69" s="64" t="s">
        <v>142</v>
      </c>
      <c r="C69" s="247" t="s">
        <v>141</v>
      </c>
      <c r="D69" s="194">
        <v>647215.05000000005</v>
      </c>
      <c r="E69" s="194">
        <v>725148.55</v>
      </c>
      <c r="F69" s="45">
        <f t="shared" si="0"/>
        <v>112.04136090469466</v>
      </c>
    </row>
    <row r="70" spans="1:6" ht="24" x14ac:dyDescent="0.2">
      <c r="A70" s="63" t="s">
        <v>143</v>
      </c>
      <c r="B70" s="64" t="s">
        <v>144</v>
      </c>
      <c r="C70" s="247" t="s">
        <v>143</v>
      </c>
      <c r="D70" s="194">
        <v>47277.83</v>
      </c>
      <c r="E70" s="194">
        <v>3095.86</v>
      </c>
      <c r="F70" s="45">
        <f t="shared" si="0"/>
        <v>6.5482277845662544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267907.68</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267907.68</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0.94</v>
      </c>
      <c r="E82" s="60">
        <f t="shared" si="15"/>
        <v>0.15</v>
      </c>
      <c r="F82" s="45">
        <f t="shared" si="0"/>
        <v>15.957446808510639</v>
      </c>
    </row>
    <row r="83" spans="1:6" ht="12.75" customHeight="1" x14ac:dyDescent="0.2">
      <c r="A83" s="63">
        <v>641</v>
      </c>
      <c r="B83" s="64" t="s">
        <v>169</v>
      </c>
      <c r="C83" s="247" t="s">
        <v>170</v>
      </c>
      <c r="D83" s="60">
        <f t="shared" ref="D83:E83" si="16">SUM(D84:D90)</f>
        <v>0.94</v>
      </c>
      <c r="E83" s="60">
        <f t="shared" si="16"/>
        <v>0.15</v>
      </c>
      <c r="F83" s="45">
        <f t="shared" si="0"/>
        <v>15.957446808510639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0.94</v>
      </c>
      <c r="E85" s="194">
        <v>0.15</v>
      </c>
      <c r="F85" s="45">
        <f t="shared" si="0"/>
        <v>15.957446808510639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1280.23</v>
      </c>
      <c r="E106" s="60">
        <f>E107+E112+E120+E124</f>
        <v>165</v>
      </c>
      <c r="F106" s="45">
        <f t="shared" si="0"/>
        <v>12.888309131952852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1280.23</v>
      </c>
      <c r="E112" s="60">
        <f t="shared" si="20"/>
        <v>165</v>
      </c>
      <c r="F112" s="45">
        <f t="shared" si="0"/>
        <v>12.888309131952852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1280.23</v>
      </c>
      <c r="E117" s="194">
        <v>165</v>
      </c>
      <c r="F117" s="45">
        <f t="shared" si="0"/>
        <v>12.888309131952852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350</v>
      </c>
      <c r="E125" s="60">
        <f t="shared" si="22"/>
        <v>900.8</v>
      </c>
      <c r="F125" s="45">
        <f t="shared" si="0"/>
        <v>257.37142857142857</v>
      </c>
    </row>
    <row r="126" spans="1:6" ht="12.75" customHeight="1" x14ac:dyDescent="0.2">
      <c r="A126" s="63">
        <v>661</v>
      </c>
      <c r="B126" s="65" t="s">
        <v>255</v>
      </c>
      <c r="C126" s="247" t="s">
        <v>256</v>
      </c>
      <c r="D126" s="60">
        <f t="shared" ref="D126:E126" si="23">SUM(D127:D128)</f>
        <v>350</v>
      </c>
      <c r="E126" s="60">
        <f t="shared" si="23"/>
        <v>900.8</v>
      </c>
      <c r="F126" s="45">
        <f t="shared" si="0"/>
        <v>257.37142857142857</v>
      </c>
    </row>
    <row r="127" spans="1:6" ht="12.75" customHeight="1" x14ac:dyDescent="0.2">
      <c r="A127" s="63">
        <v>6614</v>
      </c>
      <c r="B127" s="65" t="s">
        <v>257</v>
      </c>
      <c r="C127" s="247" t="s">
        <v>258</v>
      </c>
      <c r="D127" s="194">
        <v>0</v>
      </c>
      <c r="E127" s="194">
        <v>900.8</v>
      </c>
      <c r="F127" s="45" t="str">
        <f t="shared" si="0"/>
        <v>-</v>
      </c>
    </row>
    <row r="128" spans="1:6" ht="12.75" customHeight="1" x14ac:dyDescent="0.2">
      <c r="A128" s="63">
        <v>6615</v>
      </c>
      <c r="B128" s="65" t="s">
        <v>259</v>
      </c>
      <c r="C128" s="247" t="s">
        <v>260</v>
      </c>
      <c r="D128" s="194">
        <v>350</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94623.15</v>
      </c>
      <c r="E134" s="60">
        <f t="shared" si="25"/>
        <v>71822.990000000005</v>
      </c>
      <c r="F134" s="45">
        <f t="shared" ref="F134:F229" si="26">IF(D134&lt;&gt;0,IF(E134/D134&gt;=100,"&gt;&gt;100",E134/D134*100),"-")</f>
        <v>75.904247533505284</v>
      </c>
    </row>
    <row r="135" spans="1:6" ht="24" x14ac:dyDescent="0.2">
      <c r="A135" s="63">
        <v>671</v>
      </c>
      <c r="B135" s="182" t="s">
        <v>273</v>
      </c>
      <c r="C135" s="247" t="s">
        <v>274</v>
      </c>
      <c r="D135" s="60">
        <f t="shared" ref="D135:E135" si="27">SUM(D136:D138)</f>
        <v>94623.15</v>
      </c>
      <c r="E135" s="60">
        <f t="shared" si="27"/>
        <v>71822.990000000005</v>
      </c>
      <c r="F135" s="45">
        <f t="shared" si="26"/>
        <v>75.904247533505284</v>
      </c>
    </row>
    <row r="136" spans="1:6" ht="12.75" customHeight="1" x14ac:dyDescent="0.2">
      <c r="A136" s="63">
        <v>6711</v>
      </c>
      <c r="B136" s="65" t="s">
        <v>275</v>
      </c>
      <c r="C136" s="247" t="s">
        <v>276</v>
      </c>
      <c r="D136" s="194">
        <v>92348.4</v>
      </c>
      <c r="E136" s="194">
        <v>71822.990000000005</v>
      </c>
      <c r="F136" s="45">
        <f t="shared" si="26"/>
        <v>77.773940858747963</v>
      </c>
    </row>
    <row r="137" spans="1:6" ht="24" x14ac:dyDescent="0.2">
      <c r="A137" s="63">
        <v>6712</v>
      </c>
      <c r="B137" s="182" t="s">
        <v>277</v>
      </c>
      <c r="C137" s="247" t="s">
        <v>278</v>
      </c>
      <c r="D137" s="194">
        <v>2274.75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1063197.0599999998</v>
      </c>
      <c r="E152" s="60">
        <f>E153+E164+E202+E221+E230+E262+E273</f>
        <v>877146.3</v>
      </c>
      <c r="F152" s="45">
        <f t="shared" si="26"/>
        <v>82.500820685113652</v>
      </c>
    </row>
    <row r="153" spans="1:6" ht="12.75" customHeight="1" x14ac:dyDescent="0.2">
      <c r="A153" s="63">
        <v>31</v>
      </c>
      <c r="B153" s="64" t="s">
        <v>308</v>
      </c>
      <c r="C153" s="247" t="s">
        <v>3</v>
      </c>
      <c r="D153" s="60">
        <f t="shared" ref="D153:E153" si="30">D154+D159+D160</f>
        <v>591227.32999999996</v>
      </c>
      <c r="E153" s="60">
        <f t="shared" si="30"/>
        <v>692070.52</v>
      </c>
      <c r="F153" s="45">
        <f t="shared" si="26"/>
        <v>117.05658464739783</v>
      </c>
    </row>
    <row r="154" spans="1:6" ht="12.75" customHeight="1" x14ac:dyDescent="0.2">
      <c r="A154" s="63">
        <v>311</v>
      </c>
      <c r="B154" s="64" t="s">
        <v>309</v>
      </c>
      <c r="C154" s="247" t="s">
        <v>310</v>
      </c>
      <c r="D154" s="60">
        <f t="shared" ref="D154:E154" si="31">SUM(D155:D158)</f>
        <v>490352.81</v>
      </c>
      <c r="E154" s="60">
        <f t="shared" si="31"/>
        <v>576503.21</v>
      </c>
      <c r="F154" s="45">
        <f t="shared" si="26"/>
        <v>117.56906420093726</v>
      </c>
    </row>
    <row r="155" spans="1:6" ht="12.75" customHeight="1" x14ac:dyDescent="0.2">
      <c r="A155" s="63">
        <v>3111</v>
      </c>
      <c r="B155" s="64" t="s">
        <v>311</v>
      </c>
      <c r="C155" s="247" t="s">
        <v>312</v>
      </c>
      <c r="D155" s="194">
        <v>490352.81</v>
      </c>
      <c r="E155" s="194">
        <v>576503.21</v>
      </c>
      <c r="F155" s="45">
        <f t="shared" si="26"/>
        <v>117.56906420093726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20409.740000000002</v>
      </c>
      <c r="E159" s="194">
        <v>22456.639999999999</v>
      </c>
      <c r="F159" s="45">
        <f t="shared" si="26"/>
        <v>110.02903515674379</v>
      </c>
    </row>
    <row r="160" spans="1:6" ht="12.75" customHeight="1" x14ac:dyDescent="0.2">
      <c r="A160" s="63">
        <v>313</v>
      </c>
      <c r="B160" s="65" t="s">
        <v>321</v>
      </c>
      <c r="C160" s="247" t="s">
        <v>322</v>
      </c>
      <c r="D160" s="60">
        <f t="shared" ref="D160:E160" si="32">SUM(D161:D163)</f>
        <v>80464.78</v>
      </c>
      <c r="E160" s="60">
        <f t="shared" si="32"/>
        <v>93110.67</v>
      </c>
      <c r="F160" s="45">
        <f t="shared" si="26"/>
        <v>115.71605614282423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80464.78</v>
      </c>
      <c r="E162" s="194">
        <v>93110.67</v>
      </c>
      <c r="F162" s="45">
        <f t="shared" si="26"/>
        <v>115.71605614282423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224639.08</v>
      </c>
      <c r="E164" s="60">
        <f>E165+E170+E178+E188+E189+E194</f>
        <v>182287.87999999998</v>
      </c>
      <c r="F164" s="45">
        <f t="shared" si="26"/>
        <v>81.14700256072986</v>
      </c>
    </row>
    <row r="165" spans="1:6" ht="12.75" customHeight="1" x14ac:dyDescent="0.2">
      <c r="A165" s="63">
        <v>321</v>
      </c>
      <c r="B165" s="64" t="s">
        <v>331</v>
      </c>
      <c r="C165" s="247" t="s">
        <v>332</v>
      </c>
      <c r="D165" s="60">
        <f t="shared" ref="D165:E165" si="33">SUM(D166:D169)</f>
        <v>61072.11</v>
      </c>
      <c r="E165" s="60">
        <f t="shared" si="33"/>
        <v>40067.379999999997</v>
      </c>
      <c r="F165" s="45">
        <f t="shared" si="26"/>
        <v>65.606673815592742</v>
      </c>
    </row>
    <row r="166" spans="1:6" ht="12.75" customHeight="1" x14ac:dyDescent="0.2">
      <c r="A166" s="63">
        <v>3211</v>
      </c>
      <c r="B166" s="64" t="s">
        <v>333</v>
      </c>
      <c r="C166" s="247" t="s">
        <v>334</v>
      </c>
      <c r="D166" s="194">
        <v>24019.05</v>
      </c>
      <c r="E166" s="194">
        <v>1762.27</v>
      </c>
      <c r="F166" s="45">
        <f t="shared" si="26"/>
        <v>7.3369679483576578</v>
      </c>
    </row>
    <row r="167" spans="1:6" ht="12.75" customHeight="1" x14ac:dyDescent="0.2">
      <c r="A167" s="63">
        <v>3212</v>
      </c>
      <c r="B167" s="64" t="s">
        <v>335</v>
      </c>
      <c r="C167" s="247" t="s">
        <v>336</v>
      </c>
      <c r="D167" s="194">
        <v>36943.06</v>
      </c>
      <c r="E167" s="194">
        <v>37871.86</v>
      </c>
      <c r="F167" s="45">
        <f t="shared" si="26"/>
        <v>102.51413932684517</v>
      </c>
    </row>
    <row r="168" spans="1:6" ht="12.75" customHeight="1" x14ac:dyDescent="0.2">
      <c r="A168" s="63">
        <v>3213</v>
      </c>
      <c r="B168" s="64" t="s">
        <v>337</v>
      </c>
      <c r="C168" s="247" t="s">
        <v>338</v>
      </c>
      <c r="D168" s="194">
        <v>110</v>
      </c>
      <c r="E168" s="194">
        <v>433.25</v>
      </c>
      <c r="F168" s="45">
        <f t="shared" si="26"/>
        <v>393.86363636363637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48241.479999999996</v>
      </c>
      <c r="E170" s="60">
        <f t="shared" si="34"/>
        <v>51658.86</v>
      </c>
      <c r="F170" s="45">
        <f t="shared" si="26"/>
        <v>107.08390372766343</v>
      </c>
    </row>
    <row r="171" spans="1:6" ht="12.75" customHeight="1" x14ac:dyDescent="0.2">
      <c r="A171" s="63">
        <v>3221</v>
      </c>
      <c r="B171" s="64" t="s">
        <v>343</v>
      </c>
      <c r="C171" s="247" t="s">
        <v>344</v>
      </c>
      <c r="D171" s="194">
        <v>5723.48</v>
      </c>
      <c r="E171" s="194">
        <v>9136.24</v>
      </c>
      <c r="F171" s="45">
        <f t="shared" si="26"/>
        <v>159.6273595784383</v>
      </c>
    </row>
    <row r="172" spans="1:6" ht="12.75" customHeight="1" x14ac:dyDescent="0.2">
      <c r="A172" s="63">
        <v>3222</v>
      </c>
      <c r="B172" s="64" t="s">
        <v>345</v>
      </c>
      <c r="C172" s="247" t="s">
        <v>346</v>
      </c>
      <c r="D172" s="194">
        <v>13181.28</v>
      </c>
      <c r="E172" s="194">
        <v>14002.28</v>
      </c>
      <c r="F172" s="45">
        <f t="shared" si="26"/>
        <v>106.22853015792093</v>
      </c>
    </row>
    <row r="173" spans="1:6" ht="12.75" customHeight="1" x14ac:dyDescent="0.2">
      <c r="A173" s="63">
        <v>3223</v>
      </c>
      <c r="B173" s="65" t="s">
        <v>347</v>
      </c>
      <c r="C173" s="247" t="s">
        <v>348</v>
      </c>
      <c r="D173" s="194">
        <v>27449.69</v>
      </c>
      <c r="E173" s="194">
        <v>26523.77</v>
      </c>
      <c r="F173" s="45">
        <f t="shared" si="26"/>
        <v>96.626847152007912</v>
      </c>
    </row>
    <row r="174" spans="1:6" ht="12.75" customHeight="1" x14ac:dyDescent="0.2">
      <c r="A174" s="63">
        <v>3224</v>
      </c>
      <c r="B174" s="65" t="s">
        <v>349</v>
      </c>
      <c r="C174" s="247" t="s">
        <v>350</v>
      </c>
      <c r="D174" s="194">
        <v>1887.03</v>
      </c>
      <c r="E174" s="194">
        <v>1996.57</v>
      </c>
      <c r="F174" s="45">
        <f t="shared" si="26"/>
        <v>105.80488916445418</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107075.72999999998</v>
      </c>
      <c r="E178" s="60">
        <f t="shared" si="35"/>
        <v>87616.87000000001</v>
      </c>
      <c r="F178" s="45">
        <f t="shared" si="26"/>
        <v>81.827011592636381</v>
      </c>
    </row>
    <row r="179" spans="1:6" ht="12.75" customHeight="1" x14ac:dyDescent="0.2">
      <c r="A179" s="63">
        <v>3231</v>
      </c>
      <c r="B179" s="65" t="s">
        <v>359</v>
      </c>
      <c r="C179" s="247" t="s">
        <v>360</v>
      </c>
      <c r="D179" s="194">
        <v>22574.959999999999</v>
      </c>
      <c r="E179" s="194">
        <v>26163.99</v>
      </c>
      <c r="F179" s="45">
        <f t="shared" si="26"/>
        <v>115.89827844656205</v>
      </c>
    </row>
    <row r="180" spans="1:6" ht="12.75" customHeight="1" x14ac:dyDescent="0.2">
      <c r="A180" s="63">
        <v>3232</v>
      </c>
      <c r="B180" s="65" t="s">
        <v>361</v>
      </c>
      <c r="C180" s="247" t="s">
        <v>362</v>
      </c>
      <c r="D180" s="194">
        <v>2795.13</v>
      </c>
      <c r="E180" s="194">
        <v>4649.63</v>
      </c>
      <c r="F180" s="45">
        <f t="shared" si="26"/>
        <v>166.34754018596632</v>
      </c>
    </row>
    <row r="181" spans="1:6" ht="12.75" customHeight="1" x14ac:dyDescent="0.2">
      <c r="A181" s="63">
        <v>3233</v>
      </c>
      <c r="B181" s="65" t="s">
        <v>363</v>
      </c>
      <c r="C181" s="247" t="s">
        <v>364</v>
      </c>
      <c r="D181" s="194">
        <v>3373.54</v>
      </c>
      <c r="E181" s="194">
        <v>323.88</v>
      </c>
      <c r="F181" s="45">
        <f t="shared" si="26"/>
        <v>9.6005975918471407</v>
      </c>
    </row>
    <row r="182" spans="1:6" ht="12.75" customHeight="1" x14ac:dyDescent="0.2">
      <c r="A182" s="63">
        <v>3234</v>
      </c>
      <c r="B182" s="65" t="s">
        <v>365</v>
      </c>
      <c r="C182" s="247" t="s">
        <v>366</v>
      </c>
      <c r="D182" s="194">
        <v>5364.26</v>
      </c>
      <c r="E182" s="194">
        <v>4062.72</v>
      </c>
      <c r="F182" s="45">
        <f t="shared" si="26"/>
        <v>75.736821108596516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796.35</v>
      </c>
      <c r="E184" s="194">
        <v>1321.35</v>
      </c>
      <c r="F184" s="45">
        <f t="shared" si="26"/>
        <v>165.92578640045204</v>
      </c>
    </row>
    <row r="185" spans="1:6" ht="12.75" customHeight="1" x14ac:dyDescent="0.2">
      <c r="A185" s="63">
        <v>3237</v>
      </c>
      <c r="B185" s="64" t="s">
        <v>371</v>
      </c>
      <c r="C185" s="247" t="s">
        <v>372</v>
      </c>
      <c r="D185" s="194">
        <v>68049.149999999994</v>
      </c>
      <c r="E185" s="194">
        <v>48504.47</v>
      </c>
      <c r="F185" s="45">
        <f t="shared" si="26"/>
        <v>71.27858320052492</v>
      </c>
    </row>
    <row r="186" spans="1:6" ht="12.75" customHeight="1" x14ac:dyDescent="0.2">
      <c r="A186" s="63">
        <v>3238</v>
      </c>
      <c r="B186" s="64" t="s">
        <v>373</v>
      </c>
      <c r="C186" s="247" t="s">
        <v>374</v>
      </c>
      <c r="D186" s="194">
        <v>1370.23</v>
      </c>
      <c r="E186" s="194">
        <v>1472.19</v>
      </c>
      <c r="F186" s="45">
        <f t="shared" si="26"/>
        <v>107.44108653291784</v>
      </c>
    </row>
    <row r="187" spans="1:6" ht="12.75" customHeight="1" x14ac:dyDescent="0.2">
      <c r="A187" s="63">
        <v>3239</v>
      </c>
      <c r="B187" s="64" t="s">
        <v>375</v>
      </c>
      <c r="C187" s="247" t="s">
        <v>376</v>
      </c>
      <c r="D187" s="194">
        <v>2752.11</v>
      </c>
      <c r="E187" s="194">
        <v>1118.6400000000001</v>
      </c>
      <c r="F187" s="45">
        <f t="shared" si="26"/>
        <v>40.646631130296392</v>
      </c>
    </row>
    <row r="188" spans="1:6" ht="12.75" customHeight="1" x14ac:dyDescent="0.2">
      <c r="A188" s="63">
        <v>324</v>
      </c>
      <c r="B188" s="64" t="s">
        <v>377</v>
      </c>
      <c r="C188" s="247" t="s">
        <v>378</v>
      </c>
      <c r="D188" s="194">
        <v>304.5</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7945.26</v>
      </c>
      <c r="E194" s="60">
        <f t="shared" si="36"/>
        <v>2944.77</v>
      </c>
      <c r="F194" s="45">
        <f t="shared" si="26"/>
        <v>37.063230152317232</v>
      </c>
    </row>
    <row r="195" spans="1:6" ht="12.75" customHeight="1" x14ac:dyDescent="0.2">
      <c r="A195" s="63">
        <v>3291</v>
      </c>
      <c r="B195" s="183" t="s">
        <v>391</v>
      </c>
      <c r="C195" s="247" t="s">
        <v>392</v>
      </c>
      <c r="D195" s="194">
        <v>50</v>
      </c>
      <c r="E195" s="194"/>
      <c r="F195" s="45">
        <f t="shared" si="26"/>
        <v>0</v>
      </c>
    </row>
    <row r="196" spans="1:6" ht="12.75" customHeight="1" x14ac:dyDescent="0.2">
      <c r="A196" s="63">
        <v>3292</v>
      </c>
      <c r="B196" s="64" t="s">
        <v>393</v>
      </c>
      <c r="C196" s="247" t="s">
        <v>394</v>
      </c>
      <c r="D196" s="194">
        <v>1089.7</v>
      </c>
      <c r="E196" s="194">
        <v>705.7</v>
      </c>
      <c r="F196" s="45">
        <f t="shared" si="26"/>
        <v>64.760943378911634</v>
      </c>
    </row>
    <row r="197" spans="1:6" ht="12.75" customHeight="1" x14ac:dyDescent="0.2">
      <c r="A197" s="63">
        <v>3293</v>
      </c>
      <c r="B197" s="64" t="s">
        <v>395</v>
      </c>
      <c r="C197" s="247" t="s">
        <v>396</v>
      </c>
      <c r="D197" s="194">
        <v>4585.3500000000004</v>
      </c>
      <c r="E197" s="194">
        <v>431.26</v>
      </c>
      <c r="F197" s="45">
        <f t="shared" si="26"/>
        <v>9.405170815750159</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216.59</v>
      </c>
      <c r="E199" s="194">
        <v>300</v>
      </c>
      <c r="F199" s="45">
        <f t="shared" si="26"/>
        <v>138.51054988688304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1815.53</v>
      </c>
      <c r="E201" s="194">
        <v>1287.81</v>
      </c>
      <c r="F201" s="45">
        <f t="shared" si="26"/>
        <v>70.933005788943177</v>
      </c>
    </row>
    <row r="202" spans="1:6" ht="12.75" customHeight="1" x14ac:dyDescent="0.2">
      <c r="A202" s="63">
        <v>34</v>
      </c>
      <c r="B202" s="183" t="s">
        <v>405</v>
      </c>
      <c r="C202" s="247" t="s">
        <v>406</v>
      </c>
      <c r="D202" s="60">
        <f t="shared" ref="D202:E202" si="37">D203+D208+D216</f>
        <v>325.19</v>
      </c>
      <c r="E202" s="60">
        <f t="shared" si="37"/>
        <v>281.28000000000003</v>
      </c>
      <c r="F202" s="45">
        <f t="shared" si="26"/>
        <v>86.497124757833888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325.19</v>
      </c>
      <c r="E216" s="60">
        <f t="shared" si="40"/>
        <v>281.28000000000003</v>
      </c>
      <c r="F216" s="45">
        <f t="shared" si="26"/>
        <v>86.497124757833888</v>
      </c>
    </row>
    <row r="217" spans="1:6" ht="12.75" customHeight="1" x14ac:dyDescent="0.2">
      <c r="A217" s="63">
        <v>3431</v>
      </c>
      <c r="B217" s="182" t="s">
        <v>435</v>
      </c>
      <c r="C217" s="247" t="s">
        <v>436</v>
      </c>
      <c r="D217" s="194">
        <v>325.19</v>
      </c>
      <c r="E217" s="194">
        <v>280.42</v>
      </c>
      <c r="F217" s="45">
        <f t="shared" si="26"/>
        <v>86.232663981057229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0.86</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197715.9</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197715.9</v>
      </c>
      <c r="E257" s="60">
        <f t="shared" si="54"/>
        <v>0</v>
      </c>
      <c r="F257" s="45">
        <f t="shared" si="53"/>
        <v>0</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29987.77</v>
      </c>
      <c r="E259" s="194"/>
      <c r="F259" s="45">
        <f t="shared" si="53"/>
        <v>0</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167728.13</v>
      </c>
      <c r="E261" s="194"/>
      <c r="F261" s="45">
        <f t="shared" si="53"/>
        <v>0</v>
      </c>
    </row>
    <row r="262" spans="1:6" ht="24" x14ac:dyDescent="0.2">
      <c r="A262" s="63">
        <v>37</v>
      </c>
      <c r="B262" s="64" t="s">
        <v>516</v>
      </c>
      <c r="C262" s="247" t="s">
        <v>517</v>
      </c>
      <c r="D262" s="60">
        <f t="shared" ref="D262:E262" si="55">D263+D269</f>
        <v>0</v>
      </c>
      <c r="E262" s="60">
        <f t="shared" si="55"/>
        <v>2362.77</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2362.77</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2362.77</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49289.56</v>
      </c>
      <c r="E273" s="60">
        <f t="shared" si="60"/>
        <v>143.85</v>
      </c>
      <c r="F273" s="45">
        <f t="shared" ref="F273:F277" si="61">IF(D273&lt;&gt;0,IF(E273/D273&gt;=100,"&gt;&gt;100",E273/D273*100),"-")</f>
        <v>0.29184679270823272</v>
      </c>
    </row>
    <row r="274" spans="1:6" ht="12.75" customHeight="1" x14ac:dyDescent="0.2">
      <c r="A274" s="63">
        <v>381</v>
      </c>
      <c r="B274" s="64" t="s">
        <v>540</v>
      </c>
      <c r="C274" s="247" t="s">
        <v>541</v>
      </c>
      <c r="D274" s="60">
        <f t="shared" ref="D274:E274" si="62">SUM(D275:D277)</f>
        <v>49289.56</v>
      </c>
      <c r="E274" s="60">
        <f t="shared" si="62"/>
        <v>143.85</v>
      </c>
      <c r="F274" s="45">
        <f t="shared" si="61"/>
        <v>0.29184679270823272</v>
      </c>
    </row>
    <row r="275" spans="1:6" ht="12.75" customHeight="1" x14ac:dyDescent="0.2">
      <c r="A275" s="63">
        <v>3811</v>
      </c>
      <c r="B275" s="64" t="s">
        <v>542</v>
      </c>
      <c r="C275" s="247" t="s">
        <v>543</v>
      </c>
      <c r="D275" s="194">
        <v>6329.37</v>
      </c>
      <c r="E275" s="194"/>
      <c r="F275" s="45">
        <f t="shared" si="61"/>
        <v>0</v>
      </c>
    </row>
    <row r="276" spans="1:6" ht="12.75" customHeight="1" x14ac:dyDescent="0.2">
      <c r="A276" s="63">
        <v>3812</v>
      </c>
      <c r="B276" s="64" t="s">
        <v>544</v>
      </c>
      <c r="C276" s="247" t="s">
        <v>545</v>
      </c>
      <c r="D276" s="194">
        <v>143.74</v>
      </c>
      <c r="E276" s="194">
        <v>143.85</v>
      </c>
      <c r="F276" s="45">
        <f t="shared" si="61"/>
        <v>100.07652706275219</v>
      </c>
    </row>
    <row r="277" spans="1:6" ht="12.75" customHeight="1" x14ac:dyDescent="0.2">
      <c r="A277" s="63" t="s">
        <v>546</v>
      </c>
      <c r="B277" s="64" t="s">
        <v>547</v>
      </c>
      <c r="C277" s="247" t="s">
        <v>546</v>
      </c>
      <c r="D277" s="194">
        <v>42816.45</v>
      </c>
      <c r="E277" s="194"/>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1063197.0599999998</v>
      </c>
      <c r="E299" s="60">
        <f>E152-E297+E298</f>
        <v>877146.3</v>
      </c>
      <c r="F299" s="45">
        <f t="shared" si="68"/>
        <v>82.500820685113652</v>
      </c>
    </row>
    <row r="300" spans="1:6" ht="12.75" customHeight="1" x14ac:dyDescent="0.2">
      <c r="A300" s="63" t="s">
        <v>581</v>
      </c>
      <c r="B300" s="64" t="s">
        <v>592</v>
      </c>
      <c r="C300" s="247" t="s">
        <v>593</v>
      </c>
      <c r="D300" s="60">
        <f>IF(D6&gt;=D299,D6-D299,0)</f>
        <v>20887.380000000121</v>
      </c>
      <c r="E300" s="60">
        <f>IF(E6&gt;=E299,E6-E299,0)</f>
        <v>0</v>
      </c>
      <c r="F300" s="45">
        <f t="shared" si="68"/>
        <v>0</v>
      </c>
    </row>
    <row r="301" spans="1:6" ht="12.75" customHeight="1" x14ac:dyDescent="0.2">
      <c r="A301" s="63" t="s">
        <v>581</v>
      </c>
      <c r="B301" s="64" t="s">
        <v>594</v>
      </c>
      <c r="C301" s="247" t="s">
        <v>595</v>
      </c>
      <c r="D301" s="60">
        <f>IF(D299&gt;=D6,D299-D6,0)</f>
        <v>0</v>
      </c>
      <c r="E301" s="60">
        <f>IF(E299&gt;=E6,E299-E6,0)</f>
        <v>76012.949999999953</v>
      </c>
      <c r="F301" s="45" t="str">
        <f t="shared" si="68"/>
        <v>-</v>
      </c>
    </row>
    <row r="302" spans="1:6" ht="12.75" customHeight="1" x14ac:dyDescent="0.2">
      <c r="A302" s="63">
        <v>92211</v>
      </c>
      <c r="B302" s="64" t="s">
        <v>596</v>
      </c>
      <c r="C302" s="247" t="s">
        <v>597</v>
      </c>
      <c r="D302" s="194">
        <v>176481.44</v>
      </c>
      <c r="E302" s="194">
        <v>196366.7</v>
      </c>
      <c r="F302" s="45">
        <f t="shared" si="68"/>
        <v>111.26762111641881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39.82</v>
      </c>
      <c r="E304" s="194">
        <v>54235.170000000042</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32055.599999999999</v>
      </c>
      <c r="E360" s="60">
        <f t="shared" si="86"/>
        <v>4901.8100000000004</v>
      </c>
      <c r="F360" s="45">
        <f t="shared" si="72"/>
        <v>15.291587117383548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32055.599999999999</v>
      </c>
      <c r="E373" s="60">
        <f t="shared" si="90"/>
        <v>4901.8100000000004</v>
      </c>
      <c r="F373" s="45">
        <f t="shared" si="72"/>
        <v>15.291587117383548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28456.43</v>
      </c>
      <c r="E379" s="60">
        <f t="shared" si="92"/>
        <v>2990.63</v>
      </c>
      <c r="F379" s="45">
        <f t="shared" si="72"/>
        <v>10.509505233087918</v>
      </c>
    </row>
    <row r="380" spans="1:6" ht="12.75" customHeight="1" x14ac:dyDescent="0.2">
      <c r="A380" s="63">
        <v>4221</v>
      </c>
      <c r="B380" s="64" t="s">
        <v>647</v>
      </c>
      <c r="C380" s="247" t="s">
        <v>739</v>
      </c>
      <c r="D380" s="194">
        <v>2274.75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2990.63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994.18</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25187.5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3599.17</v>
      </c>
      <c r="E393" s="60">
        <f t="shared" si="94"/>
        <v>1911.18</v>
      </c>
      <c r="F393" s="45">
        <f t="shared" si="72"/>
        <v>53.100575966125533</v>
      </c>
    </row>
    <row r="394" spans="1:6" ht="12.75" customHeight="1" x14ac:dyDescent="0.2">
      <c r="A394" s="63">
        <v>4241</v>
      </c>
      <c r="B394" s="64" t="s">
        <v>756</v>
      </c>
      <c r="C394" s="247" t="s">
        <v>757</v>
      </c>
      <c r="D394" s="194">
        <v>3599.17</v>
      </c>
      <c r="E394" s="194">
        <v>1911.18</v>
      </c>
      <c r="F394" s="45">
        <f t="shared" si="72"/>
        <v>53.100575966125533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32055.599999999999</v>
      </c>
      <c r="E418" s="60">
        <f t="shared" si="102"/>
        <v>4901.8100000000004</v>
      </c>
      <c r="F418" s="45">
        <f t="shared" si="72"/>
        <v>15.291587117383548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188665.68</v>
      </c>
      <c r="E420" s="194">
        <v>220721.3</v>
      </c>
      <c r="F420" s="45">
        <f t="shared" si="72"/>
        <v>116.99070016337893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1084084.44</v>
      </c>
      <c r="E422" s="60">
        <f>E6+E308</f>
        <v>801133.35000000009</v>
      </c>
      <c r="F422" s="45">
        <f t="shared" si="72"/>
        <v>73.899534062125284</v>
      </c>
    </row>
    <row r="423" spans="1:6" ht="12.75" customHeight="1" x14ac:dyDescent="0.2">
      <c r="A423" s="63" t="s">
        <v>581</v>
      </c>
      <c r="B423" s="64" t="s">
        <v>804</v>
      </c>
      <c r="C423" s="247" t="s">
        <v>805</v>
      </c>
      <c r="D423" s="60">
        <f t="shared" ref="D423:E423" si="103">D299+D360</f>
        <v>1095252.6599999999</v>
      </c>
      <c r="E423" s="60">
        <f t="shared" si="103"/>
        <v>882048.1100000001</v>
      </c>
      <c r="F423" s="45">
        <f t="shared" si="72"/>
        <v>80.533756475880196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11168.219999999972</v>
      </c>
      <c r="E425" s="60">
        <f t="shared" si="105"/>
        <v>80914.760000000009</v>
      </c>
      <c r="F425" s="45">
        <f t="shared" si="72"/>
        <v>724.50900859761191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12184.239999999991</v>
      </c>
      <c r="E427" s="60">
        <f t="shared" si="107"/>
        <v>24354.599999999977</v>
      </c>
      <c r="F427" s="45">
        <f t="shared" si="72"/>
        <v>199.88608234900164</v>
      </c>
    </row>
    <row r="428" spans="1:6" ht="24" x14ac:dyDescent="0.2">
      <c r="A428" s="249" t="s">
        <v>815</v>
      </c>
      <c r="B428" s="243" t="s">
        <v>816</v>
      </c>
      <c r="C428" s="250" t="s">
        <v>817</v>
      </c>
      <c r="D428" s="81">
        <f t="shared" ref="D428:E428" si="108">D304+D421</f>
        <v>39.82</v>
      </c>
      <c r="E428" s="81">
        <f t="shared" si="108"/>
        <v>54235.170000000042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1084084.44</v>
      </c>
      <c r="E643" s="60">
        <f>E422+E430</f>
        <v>801133.35000000009</v>
      </c>
      <c r="F643" s="45">
        <f t="shared" si="109"/>
        <v>73.899534062125284</v>
      </c>
    </row>
    <row r="644" spans="1:6" ht="12.75" customHeight="1" x14ac:dyDescent="0.2">
      <c r="A644" s="63" t="s">
        <v>581</v>
      </c>
      <c r="B644" s="64" t="s">
        <v>1237</v>
      </c>
      <c r="C644" s="247" t="s">
        <v>1238</v>
      </c>
      <c r="D644" s="60">
        <f>D423+D535</f>
        <v>1095252.6599999999</v>
      </c>
      <c r="E644" s="60">
        <f>E423+E535</f>
        <v>882048.1100000001</v>
      </c>
      <c r="F644" s="45">
        <f t="shared" si="109"/>
        <v>80.533756475880196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11168.219999999972</v>
      </c>
      <c r="E646" s="60">
        <f t="shared" si="164"/>
        <v>80914.760000000009</v>
      </c>
      <c r="F646" s="45">
        <f t="shared" si="109"/>
        <v>724.50900859761191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12184.239999999991</v>
      </c>
      <c r="E648" s="60">
        <f>IF(E427-E426+E642-E641&gt;=0,E427-E426+E642-E641,0)</f>
        <v>24354.599999999977</v>
      </c>
      <c r="F648" s="45">
        <f t="shared" si="109"/>
        <v>199.88608234900164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23352.459999999963</v>
      </c>
      <c r="E650" s="60">
        <f t="shared" si="166"/>
        <v>105269.35999999999</v>
      </c>
      <c r="F650" s="45">
        <f t="shared" si="109"/>
        <v>450.78488518982647</v>
      </c>
    </row>
    <row r="651" spans="1:6" ht="24" x14ac:dyDescent="0.2">
      <c r="A651" s="249" t="s">
        <v>1251</v>
      </c>
      <c r="B651" s="184" t="s">
        <v>1252</v>
      </c>
      <c r="C651" s="250" t="s">
        <v>1251</v>
      </c>
      <c r="D651" s="196">
        <v>50005.94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32566.35</v>
      </c>
      <c r="E653" s="194">
        <v>43770.36</v>
      </c>
      <c r="F653" s="45">
        <f t="shared" ref="F653:F740" si="167">IF(D653&lt;&gt;0,IF(E653/D653&gt;=100,"&gt;&gt;100",E653/D653*100),"-")</f>
        <v>134.40364056764113</v>
      </c>
    </row>
    <row r="654" spans="1:6" ht="12.75" customHeight="1" x14ac:dyDescent="0.2">
      <c r="A654" s="63" t="s">
        <v>1256</v>
      </c>
      <c r="B654" s="64" t="s">
        <v>1257</v>
      </c>
      <c r="C654" s="247" t="s">
        <v>1256</v>
      </c>
      <c r="D654" s="194">
        <v>1504429.14</v>
      </c>
      <c r="E654" s="194">
        <v>172768.25</v>
      </c>
      <c r="F654" s="45">
        <f t="shared" si="167"/>
        <v>11.483973914517504</v>
      </c>
    </row>
    <row r="655" spans="1:6" ht="12.75" customHeight="1" x14ac:dyDescent="0.2">
      <c r="A655" s="63" t="s">
        <v>1258</v>
      </c>
      <c r="B655" s="64" t="s">
        <v>1259</v>
      </c>
      <c r="C655" s="247" t="s">
        <v>1258</v>
      </c>
      <c r="D655" s="194">
        <v>1493225.13</v>
      </c>
      <c r="E655" s="194">
        <v>208944.87</v>
      </c>
      <c r="F655" s="45">
        <f t="shared" si="167"/>
        <v>13.992857861962182</v>
      </c>
    </row>
    <row r="656" spans="1:6" ht="24" x14ac:dyDescent="0.2">
      <c r="A656" s="63">
        <v>11</v>
      </c>
      <c r="B656" s="64" t="s">
        <v>1260</v>
      </c>
      <c r="C656" s="247" t="s">
        <v>1261</v>
      </c>
      <c r="D656" s="60">
        <f t="shared" ref="D656:E656" si="168">+D653+D654-D655</f>
        <v>43770.360000000102</v>
      </c>
      <c r="E656" s="60">
        <f t="shared" si="168"/>
        <v>7593.7399999999907</v>
      </c>
      <c r="F656" s="45">
        <f t="shared" si="167"/>
        <v>17.349046249562427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26</v>
      </c>
      <c r="E658" s="253">
        <v>26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25429.56</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646126.05000000005</v>
      </c>
      <c r="E683" s="192">
        <v>672059.17</v>
      </c>
      <c r="F683" s="71">
        <f t="shared" si="167"/>
        <v>104.01363170545437</v>
      </c>
    </row>
    <row r="684" spans="1:6" ht="24" x14ac:dyDescent="0.2">
      <c r="A684" s="70">
        <v>63613</v>
      </c>
      <c r="B684" s="182" t="s">
        <v>1317</v>
      </c>
      <c r="C684" s="278" t="s">
        <v>1318</v>
      </c>
      <c r="D684" s="192">
        <v>1089</v>
      </c>
      <c r="E684" s="192">
        <v>53089.38</v>
      </c>
      <c r="F684" s="71">
        <f t="shared" si="167"/>
        <v>4875.0578512396696</v>
      </c>
    </row>
    <row r="685" spans="1:6" ht="24" x14ac:dyDescent="0.2">
      <c r="A685" s="63">
        <v>63622</v>
      </c>
      <c r="B685" s="244" t="s">
        <v>1319</v>
      </c>
      <c r="C685" s="247" t="s">
        <v>1320</v>
      </c>
      <c r="D685" s="194">
        <v>47277.83</v>
      </c>
      <c r="E685" s="194">
        <v>3095.86</v>
      </c>
      <c r="F685" s="45">
        <f t="shared" si="167"/>
        <v>6.5482277845662544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267907.68</v>
      </c>
      <c r="E706" s="192">
        <v>0</v>
      </c>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165</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2116.19</v>
      </c>
      <c r="F732" s="71" t="str">
        <f t="shared" si="167"/>
        <v>-</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36943.06</v>
      </c>
      <c r="E734" s="192">
        <v>37871.86</v>
      </c>
      <c r="F734" s="71">
        <f t="shared" si="167"/>
        <v>102.51413932684517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796.35</v>
      </c>
      <c r="E736" s="194">
        <v>1321.35</v>
      </c>
      <c r="F736" s="45">
        <f t="shared" si="167"/>
        <v>165.92578640045204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51172.59</v>
      </c>
      <c r="E738" s="194">
        <v>1254.47</v>
      </c>
      <c r="F738" s="45">
        <f t="shared" si="167"/>
        <v>2.4514491058592114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240</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2362.77</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0" zoomScaleNormal="100" workbookViewId="0">
      <selection activeCell="E302" sqref="E3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1342540.5800000003</v>
      </c>
      <c r="E6" s="180">
        <f t="shared" si="0"/>
        <v>1268831.3400000001</v>
      </c>
      <c r="F6" s="181">
        <f t="shared" ref="F6:F298" si="1">IF(D6&gt;0,IF(E6/D6&gt;=100,"&gt;&gt;100",E6/D6*100),"-")</f>
        <v>94.509719773237677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1242632.2200000002</v>
      </c>
      <c r="E7" s="79">
        <f t="shared" si="2"/>
        <v>1200144.6400000001</v>
      </c>
      <c r="F7" s="71">
        <f t="shared" si="1"/>
        <v>96.580840306876965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2604.09</v>
      </c>
      <c r="E8" s="79">
        <f>E9+E10-E11</f>
        <v>2604.09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2604.09</v>
      </c>
      <c r="E9" s="192">
        <v>2604.09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1240028.1300000001</v>
      </c>
      <c r="E12" s="79">
        <f t="shared" si="3"/>
        <v>1197540.55</v>
      </c>
      <c r="F12" s="71">
        <f t="shared" si="1"/>
        <v>96.57365998624563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1129668.9300000002</v>
      </c>
      <c r="E13" s="79">
        <f t="shared" si="4"/>
        <v>1108339.8</v>
      </c>
      <c r="F13" s="71">
        <f t="shared" si="1"/>
        <v>98.111913195665196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152963.23000000001</v>
      </c>
      <c r="E14" s="192">
        <v>152963.23000000001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1729324.73</v>
      </c>
      <c r="E15" s="192">
        <v>1729324.73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18926.560000000001</v>
      </c>
      <c r="E17" s="192">
        <v>18926.560000000001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771545.59</v>
      </c>
      <c r="E18" s="192">
        <v>792874.72</v>
      </c>
      <c r="F18" s="71">
        <f t="shared" si="1"/>
        <v>102.76446787804205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64247.690000000061</v>
      </c>
      <c r="E19" s="79">
        <f t="shared" si="5"/>
        <v>41587.399999999965</v>
      </c>
      <c r="F19" s="71">
        <f t="shared" si="1"/>
        <v>64.729798067447902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223734.25</v>
      </c>
      <c r="E20" s="192">
        <v>223734.25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1285.1300000000001</v>
      </c>
      <c r="E21" s="192">
        <v>1285.1300000000001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9921.42</v>
      </c>
      <c r="E22" s="192">
        <v>12912.05</v>
      </c>
      <c r="F22" s="71">
        <f t="shared" si="1"/>
        <v>130.14316499049531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2612.19</v>
      </c>
      <c r="E23" s="192">
        <v>2612.19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20992.93</v>
      </c>
      <c r="E24" s="192">
        <v>20992.93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19554.61</v>
      </c>
      <c r="E25" s="192">
        <v>19554.61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51354.14</v>
      </c>
      <c r="E26" s="192">
        <v>51354.14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265206.98</v>
      </c>
      <c r="E28" s="192">
        <v>290857.90000000002</v>
      </c>
      <c r="F28" s="71">
        <f t="shared" si="1"/>
        <v>109.67203804364428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45978.79</v>
      </c>
      <c r="E35" s="79">
        <f t="shared" si="7"/>
        <v>47480.630000000005</v>
      </c>
      <c r="F35" s="71">
        <f t="shared" si="1"/>
        <v>103.26637564842397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45978.79</v>
      </c>
      <c r="E36" s="192">
        <v>47889.97</v>
      </c>
      <c r="F36" s="71">
        <f t="shared" si="1"/>
        <v>104.1566557101655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409.34</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132.72</v>
      </c>
      <c r="E45" s="79">
        <f t="shared" si="9"/>
        <v>132.72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132.72</v>
      </c>
      <c r="E47" s="192">
        <v>132.72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9054.01</v>
      </c>
      <c r="E54" s="192">
        <v>9054.01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9054.01</v>
      </c>
      <c r="E55" s="192">
        <v>9054.01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99908.36</v>
      </c>
      <c r="E69" s="79">
        <f>E70+E82+E88+E119+E135+E147+E165+E171</f>
        <v>68686.7</v>
      </c>
      <c r="F69" s="71">
        <f t="shared" si="1"/>
        <v>68.749702227120935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43770.36</v>
      </c>
      <c r="E70" s="79">
        <f t="shared" si="12"/>
        <v>7593.7400000000007</v>
      </c>
      <c r="F70" s="71">
        <f t="shared" si="1"/>
        <v>17.349046249562491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43770.26</v>
      </c>
      <c r="E71" s="79">
        <f t="shared" si="13"/>
        <v>7593.64</v>
      </c>
      <c r="F71" s="71">
        <f t="shared" si="1"/>
        <v>17.348857420540796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43770.26</v>
      </c>
      <c r="E73" s="192">
        <v>7593.64</v>
      </c>
      <c r="F73" s="71">
        <f t="shared" si="1"/>
        <v>17.348857420540796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0.1</v>
      </c>
      <c r="E80" s="192">
        <v>0.1</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6092.24</v>
      </c>
      <c r="E82" s="79">
        <f>SUM(E83:E85)-E86+E87</f>
        <v>6857.79</v>
      </c>
      <c r="F82" s="71">
        <f t="shared" si="1"/>
        <v>112.56598558165798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203.87</v>
      </c>
      <c r="E84" s="192">
        <v>203.87</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489.63</v>
      </c>
      <c r="E85" s="192">
        <v>959.22</v>
      </c>
      <c r="F85" s="71">
        <f t="shared" si="1"/>
        <v>195.90711353470988</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5398.74</v>
      </c>
      <c r="E87" s="192">
        <v>5694.7</v>
      </c>
      <c r="F87" s="71">
        <f t="shared" si="1"/>
        <v>105.48201987871244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39.82</v>
      </c>
      <c r="E147" s="79">
        <f t="shared" si="24"/>
        <v>54235.17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54195.35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54195.35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39.82</v>
      </c>
      <c r="E160" s="192">
        <v>39.82</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50005.94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50005.94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1342540.58</v>
      </c>
      <c r="E176" s="79">
        <f>E177+E251</f>
        <v>1268831.3399999996</v>
      </c>
      <c r="F176" s="71">
        <f t="shared" si="1"/>
        <v>94.509719773237649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123221.02</v>
      </c>
      <c r="E177" s="79">
        <f>E178+E197+E203+E219+E247+E248</f>
        <v>119720.89</v>
      </c>
      <c r="F177" s="71">
        <f t="shared" si="1"/>
        <v>97.159470031979936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120767.89</v>
      </c>
      <c r="E178" s="79">
        <f>SUM(E179:E181)+E185+E186+SUM(E194:E196)</f>
        <v>116983.26999999999</v>
      </c>
      <c r="F178" s="71">
        <f t="shared" si="1"/>
        <v>96.866203425430371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49651.67</v>
      </c>
      <c r="E179" s="192">
        <v>54480.02</v>
      </c>
      <c r="F179" s="71">
        <f t="shared" si="1"/>
        <v>109.72444632778715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25915.84</v>
      </c>
      <c r="E180" s="192">
        <v>18208.560000000001</v>
      </c>
      <c r="F180" s="71">
        <f t="shared" si="1"/>
        <v>70.26035042661168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3.38</v>
      </c>
      <c r="E181" s="79">
        <f t="shared" si="28"/>
        <v>21.98</v>
      </c>
      <c r="F181" s="71">
        <f t="shared" si="1"/>
        <v>650.29585798816572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3.38</v>
      </c>
      <c r="E184" s="192">
        <v>21.98</v>
      </c>
      <c r="F184" s="71">
        <f t="shared" si="1"/>
        <v>650.29585798816572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45197</v>
      </c>
      <c r="E196" s="192">
        <v>44272.71</v>
      </c>
      <c r="F196" s="71">
        <f t="shared" si="1"/>
        <v>97.954974887713789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2453.13</v>
      </c>
      <c r="E197" s="79">
        <f>SUM(E198:E202)</f>
        <v>178.38</v>
      </c>
      <c r="F197" s="71">
        <f t="shared" si="1"/>
        <v>7.2715265803279889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2453.13</v>
      </c>
      <c r="E199" s="192">
        <v>178.38</v>
      </c>
      <c r="F199" s="71">
        <f t="shared" ref="F199:F202" si="30">IF(D199&gt;0,IF(E199/D199&gt;=100,"&gt;&gt;100",E199/D199*100),"-")</f>
        <v>7.2715265803279889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2559.2399999999998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1219319.56</v>
      </c>
      <c r="E251" s="79">
        <f>+E252+E255-E264+E274+E291</f>
        <v>1149110.4499999997</v>
      </c>
      <c r="F251" s="71">
        <f t="shared" si="1"/>
        <v>94.241943432778172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1242632.2</v>
      </c>
      <c r="E252" s="79">
        <f>E253-E254</f>
        <v>1200144.6399999999</v>
      </c>
      <c r="F252" s="71">
        <f t="shared" si="1"/>
        <v>96.580841861332729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1242632.2</v>
      </c>
      <c r="E253" s="192">
        <v>1200144.6399999999</v>
      </c>
      <c r="F253" s="71">
        <f t="shared" si="1"/>
        <v>96.580841861332729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-23352.460000000003</v>
      </c>
      <c r="E255" s="79">
        <f>E256-E260</f>
        <v>-105269.35999999999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19951.62</v>
      </c>
      <c r="E256" s="79">
        <f>SUM(E257:E259)</f>
        <v>120353.75</v>
      </c>
      <c r="F256" s="71">
        <f t="shared" si="1"/>
        <v>603.2279584314457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19951.62</v>
      </c>
      <c r="E257" s="192">
        <v>120353.75</v>
      </c>
      <c r="F257" s="71">
        <f t="shared" si="1"/>
        <v>603.2279584314457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43304.08</v>
      </c>
      <c r="E260" s="79">
        <f>SUM(E261:E263)</f>
        <v>225623.11</v>
      </c>
      <c r="F260" s="71">
        <f t="shared" si="1"/>
        <v>521.02044426298858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43304.08</v>
      </c>
      <c r="E262" s="192">
        <v>225623.11</v>
      </c>
      <c r="F262" s="71">
        <f t="shared" si="1"/>
        <v>521.02044426298858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39.82</v>
      </c>
      <c r="E274" s="79">
        <f>SUM(E275:E277)+SUM(E286:E290)</f>
        <v>54235.17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54195.35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54195.35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39.82</v>
      </c>
      <c r="E287" s="192">
        <v>39.82</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39.82</v>
      </c>
      <c r="E302" s="192">
        <v>54235.17</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5374.4</v>
      </c>
      <c r="E308" s="192">
        <v>5670.36</v>
      </c>
      <c r="F308" s="71">
        <f t="shared" si="43"/>
        <v>105.50684727597499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24.34</v>
      </c>
      <c r="E311" s="192">
        <v>24.34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120767.89</v>
      </c>
      <c r="E337" s="192">
        <v>116983.27</v>
      </c>
      <c r="F337" s="71">
        <f t="shared" si="43"/>
        <v>96.866203425430385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2453.13</v>
      </c>
      <c r="E339" s="192">
        <v>178.38</v>
      </c>
      <c r="F339" s="71">
        <f t="shared" si="43"/>
        <v>7.2715265803279889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45110.79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2559.2399999999998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1002.12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0.02</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1095252.6599999999</v>
      </c>
      <c r="E114" s="60">
        <f t="shared" si="22"/>
        <v>882048.11</v>
      </c>
      <c r="F114" s="45">
        <f t="shared" si="1"/>
        <v>80.533756475880196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1095252.6599999999</v>
      </c>
      <c r="E115" s="60">
        <f t="shared" si="23"/>
        <v>882048.11</v>
      </c>
      <c r="F115" s="45">
        <f t="shared" si="1"/>
        <v>80.533756475880196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1095252.6599999999</v>
      </c>
      <c r="E117" s="194">
        <v>882048.11</v>
      </c>
      <c r="F117" s="45">
        <f t="shared" si="1"/>
        <v>80.533756475880196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1095252.6599999999</v>
      </c>
      <c r="E141" s="81">
        <f t="shared" si="28"/>
        <v>882048.11</v>
      </c>
      <c r="F141" s="61">
        <f t="shared" si="1"/>
        <v>80.533756475880196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123221.02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841711.06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829809.9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647280.17000000004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178547.13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280.83999999999997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2362.77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1338.99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4901.8100000000004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6999.35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845211.19000000006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833594.52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642451.81999999995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186254.41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262.24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2362.77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2263.2800000000002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7176.56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4440.1099999999997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119720.89000000001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119720.89000000001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116983.27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178.38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2559.2399999999998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12124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2026-01-30T16:51:35Z</cp:lastPrinted>
  <dcterms:created xsi:type="dcterms:W3CDTF">2022-04-01T05:14:30Z</dcterms:created>
  <dcterms:modified xsi:type="dcterms:W3CDTF">2026-02-03T13:05:02Z</dcterms:modified>
</cp:coreProperties>
</file>